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tracy\Dropbox\@ Food Alchemy\Website_Food Alchemy\Oils Page\Oil Resources Page\Rank Advancement Formula\"/>
    </mc:Choice>
  </mc:AlternateContent>
  <xr:revisionPtr revIDLastSave="0" documentId="13_ncr:1_{B65A9C52-9990-4DE1-868C-648065F9426C}" xr6:coauthVersionLast="28" xr6:coauthVersionMax="28" xr10:uidLastSave="{00000000-0000-0000-0000-000000000000}"/>
  <bookViews>
    <workbookView xWindow="0" yWindow="0" windowWidth="23040" windowHeight="8220" tabRatio="699" activeTab="5" xr2:uid="{00000000-000D-0000-FFFF-FFFF00000000}"/>
  </bookViews>
  <sheets>
    <sheet name="Manager" sheetId="13" r:id="rId1"/>
    <sheet name="Director" sheetId="12" r:id="rId2"/>
    <sheet name="Executive" sheetId="11" r:id="rId3"/>
    <sheet name="Elite" sheetId="10" r:id="rId4"/>
    <sheet name="Premier" sheetId="4" r:id="rId5"/>
    <sheet name="Silver" sheetId="1" r:id="rId6"/>
    <sheet name="Gold" sheetId="3" r:id="rId7"/>
    <sheet name="Platinum" sheetId="5" r:id="rId8"/>
    <sheet name="Diamond" sheetId="7" r:id="rId9"/>
    <sheet name="Blue Diamond" sheetId="8" r:id="rId10"/>
    <sheet name="Presidential Diamond" sheetId="9" r:id="rId11"/>
  </sheets>
  <definedNames>
    <definedName name="_xlnm.Print_Area" localSheetId="9">'Blue Diamond'!$A$1:$P$19</definedName>
    <definedName name="_xlnm.Print_Area" localSheetId="8">Diamond!$A$1:$M$19</definedName>
    <definedName name="_xlnm.Print_Area" localSheetId="1">Director!$A$1:$D$13</definedName>
    <definedName name="_xlnm.Print_Area" localSheetId="3">Elite!$A$1:$D$13</definedName>
    <definedName name="_xlnm.Print_Area" localSheetId="2">Executive!$A$1:$D$13</definedName>
    <definedName name="_xlnm.Print_Area" localSheetId="6">Gold!$A$1:$I$19</definedName>
    <definedName name="_xlnm.Print_Area" localSheetId="0">Manager!$A$1:$D$13</definedName>
    <definedName name="_xlnm.Print_Area" localSheetId="7">Platinum!$A$1:$M$19</definedName>
    <definedName name="_xlnm.Print_Area" localSheetId="4">Premier!$A$1:$D$17</definedName>
    <definedName name="_xlnm.Print_Area" localSheetId="10">'Presidential Diamond'!$A$1:$S$19</definedName>
    <definedName name="_xlnm.Print_Area" localSheetId="5">Silver!$A$1:$E$17</definedName>
    <definedName name="_xlnm.Print_Titles" localSheetId="9">'Blue Diamond'!$A:$A</definedName>
    <definedName name="_xlnm.Print_Titles" localSheetId="10">'Presidential Diamond'!$A:$A,'Presidential Diamond'!$1:$7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3" l="1"/>
  <c r="B9" i="13" s="1"/>
  <c r="B8" i="12"/>
  <c r="B9" i="12" s="1"/>
  <c r="B8" i="11"/>
  <c r="B9" i="11" s="1"/>
  <c r="B8" i="10"/>
  <c r="B9" i="10" s="1"/>
  <c r="D8" i="1"/>
  <c r="D9" i="1" s="1"/>
  <c r="C8" i="1"/>
  <c r="C9" i="1" s="1"/>
  <c r="B8" i="1"/>
  <c r="B9" i="1" s="1"/>
  <c r="B10" i="13" l="1"/>
  <c r="B11" i="13" s="1"/>
  <c r="B12" i="13" s="1"/>
  <c r="B10" i="12"/>
  <c r="B11" i="12" s="1"/>
  <c r="B12" i="12" s="1"/>
  <c r="B10" i="11"/>
  <c r="B11" i="11" s="1"/>
  <c r="B12" i="11" s="1"/>
  <c r="B10" i="10"/>
  <c r="B11" i="10" s="1"/>
  <c r="B12" i="10" s="1"/>
  <c r="P10" i="9"/>
  <c r="P11" i="9" s="1"/>
  <c r="P12" i="9" s="1"/>
  <c r="P13" i="9" s="1"/>
  <c r="P14" i="9" s="1"/>
  <c r="O10" i="9"/>
  <c r="O11" i="9" s="1"/>
  <c r="O12" i="9" s="1"/>
  <c r="O13" i="9" s="1"/>
  <c r="O14" i="9" s="1"/>
  <c r="N10" i="9"/>
  <c r="S10" i="9"/>
  <c r="S11" i="9" s="1"/>
  <c r="S12" i="9" s="1"/>
  <c r="S13" i="9" s="1"/>
  <c r="S14" i="9" s="1"/>
  <c r="R10" i="9"/>
  <c r="R11" i="9" s="1"/>
  <c r="Q10" i="9"/>
  <c r="M10" i="9"/>
  <c r="M11" i="9" s="1"/>
  <c r="M12" i="9" s="1"/>
  <c r="M13" i="9" s="1"/>
  <c r="M14" i="9" s="1"/>
  <c r="L10" i="9"/>
  <c r="L11" i="9" s="1"/>
  <c r="L12" i="9" s="1"/>
  <c r="L13" i="9" s="1"/>
  <c r="L14" i="9" s="1"/>
  <c r="K10" i="9"/>
  <c r="J10" i="9"/>
  <c r="J11" i="9" s="1"/>
  <c r="J12" i="9" s="1"/>
  <c r="J13" i="9" s="1"/>
  <c r="J14" i="9" s="1"/>
  <c r="I10" i="9"/>
  <c r="I11" i="9" s="1"/>
  <c r="I12" i="9" s="1"/>
  <c r="I13" i="9" s="1"/>
  <c r="I14" i="9" s="1"/>
  <c r="H10" i="9"/>
  <c r="H16" i="9" s="1"/>
  <c r="G10" i="9"/>
  <c r="F10" i="9"/>
  <c r="E10" i="9"/>
  <c r="D10" i="9"/>
  <c r="D11" i="9" s="1"/>
  <c r="D12" i="9" s="1"/>
  <c r="D13" i="9" s="1"/>
  <c r="D14" i="9" s="1"/>
  <c r="C10" i="9"/>
  <c r="C11" i="9" s="1"/>
  <c r="C12" i="9" s="1"/>
  <c r="C13" i="9" s="1"/>
  <c r="C14" i="9" s="1"/>
  <c r="B10" i="9"/>
  <c r="B16" i="9" s="1"/>
  <c r="M10" i="8"/>
  <c r="L10" i="8"/>
  <c r="L11" i="8" s="1"/>
  <c r="L12" i="8" s="1"/>
  <c r="L13" i="8" s="1"/>
  <c r="L14" i="8" s="1"/>
  <c r="K10" i="8"/>
  <c r="P10" i="8"/>
  <c r="O10" i="8"/>
  <c r="N10" i="8"/>
  <c r="J10" i="8"/>
  <c r="I10" i="8"/>
  <c r="H10" i="8"/>
  <c r="G10" i="8"/>
  <c r="G11" i="8" s="1"/>
  <c r="F10" i="8"/>
  <c r="F11" i="8" s="1"/>
  <c r="E10" i="8"/>
  <c r="E16" i="8" s="1"/>
  <c r="D10" i="8"/>
  <c r="D11" i="8" s="1"/>
  <c r="C10" i="8"/>
  <c r="B10" i="8"/>
  <c r="M10" i="7"/>
  <c r="M11" i="7" s="1"/>
  <c r="L10" i="7"/>
  <c r="L11" i="7" s="1"/>
  <c r="K10" i="7"/>
  <c r="J10" i="7"/>
  <c r="J11" i="7" s="1"/>
  <c r="J12" i="7" s="1"/>
  <c r="J13" i="7" s="1"/>
  <c r="J14" i="7" s="1"/>
  <c r="I10" i="7"/>
  <c r="I11" i="7" s="1"/>
  <c r="H10" i="7"/>
  <c r="G10" i="7"/>
  <c r="F10" i="7"/>
  <c r="E10" i="7"/>
  <c r="D10" i="7"/>
  <c r="C10" i="7"/>
  <c r="C11" i="7" s="1"/>
  <c r="C12" i="7" s="1"/>
  <c r="C13" i="7" s="1"/>
  <c r="C14" i="7" s="1"/>
  <c r="B10" i="7"/>
  <c r="L10" i="5"/>
  <c r="L11" i="5" s="1"/>
  <c r="J10" i="5"/>
  <c r="G10" i="5"/>
  <c r="D10" i="5"/>
  <c r="M10" i="5"/>
  <c r="M11" i="5" s="1"/>
  <c r="K10" i="5"/>
  <c r="I10" i="5"/>
  <c r="I11" i="5" s="1"/>
  <c r="H10" i="5"/>
  <c r="F10" i="5"/>
  <c r="F11" i="5" s="1"/>
  <c r="E10" i="5"/>
  <c r="C10" i="5"/>
  <c r="B10" i="5"/>
  <c r="N16" i="8" l="1"/>
  <c r="K11" i="9"/>
  <c r="K12" i="9" s="1"/>
  <c r="K13" i="9" s="1"/>
  <c r="K14" i="9" s="1"/>
  <c r="K16" i="9"/>
  <c r="K17" i="9" s="1"/>
  <c r="K18" i="9" s="1"/>
  <c r="K19" i="9" s="1"/>
  <c r="E11" i="5"/>
  <c r="E12" i="5" s="1"/>
  <c r="E13" i="5" s="1"/>
  <c r="E14" i="5" s="1"/>
  <c r="E16" i="5"/>
  <c r="H11" i="7"/>
  <c r="H12" i="7" s="1"/>
  <c r="H13" i="7" s="1"/>
  <c r="H14" i="7" s="1"/>
  <c r="H16" i="7"/>
  <c r="H17" i="7" s="1"/>
  <c r="H18" i="7" s="1"/>
  <c r="H19" i="7" s="1"/>
  <c r="B11" i="7"/>
  <c r="B12" i="7" s="1"/>
  <c r="B13" i="7" s="1"/>
  <c r="B14" i="7" s="1"/>
  <c r="B16" i="7"/>
  <c r="E11" i="9"/>
  <c r="E12" i="9" s="1"/>
  <c r="E13" i="9" s="1"/>
  <c r="E14" i="9" s="1"/>
  <c r="E16" i="9"/>
  <c r="K11" i="8"/>
  <c r="K16" i="8"/>
  <c r="K16" i="7"/>
  <c r="K17" i="7" s="1"/>
  <c r="K18" i="7" s="1"/>
  <c r="K19" i="7" s="1"/>
  <c r="H16" i="5"/>
  <c r="H17" i="5" s="1"/>
  <c r="H18" i="5" s="1"/>
  <c r="H19" i="5" s="1"/>
  <c r="Q11" i="9"/>
  <c r="Q16" i="9"/>
  <c r="K11" i="5"/>
  <c r="K12" i="5" s="1"/>
  <c r="K13" i="5" s="1"/>
  <c r="K14" i="5" s="1"/>
  <c r="K16" i="5"/>
  <c r="K17" i="5" s="1"/>
  <c r="K18" i="5" s="1"/>
  <c r="K19" i="5" s="1"/>
  <c r="H11" i="8"/>
  <c r="H16" i="8"/>
  <c r="E11" i="7"/>
  <c r="E12" i="7" s="1"/>
  <c r="E13" i="7" s="1"/>
  <c r="E14" i="7" s="1"/>
  <c r="E16" i="7"/>
  <c r="B11" i="5"/>
  <c r="B12" i="5" s="1"/>
  <c r="B13" i="5" s="1"/>
  <c r="B14" i="5" s="1"/>
  <c r="B16" i="5"/>
  <c r="B11" i="8"/>
  <c r="B12" i="8" s="1"/>
  <c r="B13" i="8" s="1"/>
  <c r="B14" i="8" s="1"/>
  <c r="B16" i="8"/>
  <c r="E11" i="8"/>
  <c r="E12" i="8" s="1"/>
  <c r="E13" i="8" s="1"/>
  <c r="E14" i="8" s="1"/>
  <c r="N11" i="9"/>
  <c r="N16" i="9"/>
  <c r="N17" i="9" s="1"/>
  <c r="N18" i="9" s="1"/>
  <c r="N19" i="9" s="1"/>
  <c r="H17" i="9"/>
  <c r="H18" i="9" s="1"/>
  <c r="H19" i="9" s="1"/>
  <c r="N12" i="9"/>
  <c r="N13" i="9" s="1"/>
  <c r="N14" i="9" s="1"/>
  <c r="Q17" i="9"/>
  <c r="Q18" i="9" s="1"/>
  <c r="Q19" i="9" s="1"/>
  <c r="H11" i="9"/>
  <c r="H12" i="9" s="1"/>
  <c r="H13" i="9" s="1"/>
  <c r="H14" i="9" s="1"/>
  <c r="G11" i="9"/>
  <c r="G12" i="9" s="1"/>
  <c r="G13" i="9" s="1"/>
  <c r="G14" i="9" s="1"/>
  <c r="B17" i="9"/>
  <c r="B18" i="9" s="1"/>
  <c r="B19" i="9" s="1"/>
  <c r="E17" i="9"/>
  <c r="E18" i="9" s="1"/>
  <c r="E19" i="9" s="1"/>
  <c r="B11" i="9"/>
  <c r="B12" i="9" s="1"/>
  <c r="B13" i="9" s="1"/>
  <c r="B14" i="9" s="1"/>
  <c r="F11" i="9"/>
  <c r="F12" i="9" s="1"/>
  <c r="F13" i="9" s="1"/>
  <c r="F14" i="9" s="1"/>
  <c r="K17" i="8"/>
  <c r="K18" i="8" s="1"/>
  <c r="K19" i="8" s="1"/>
  <c r="M11" i="8"/>
  <c r="M12" i="8" s="1"/>
  <c r="M13" i="8" s="1"/>
  <c r="M14" i="8" s="1"/>
  <c r="P11" i="8"/>
  <c r="P12" i="8" s="1"/>
  <c r="P13" i="8" s="1"/>
  <c r="P14" i="8" s="1"/>
  <c r="O11" i="8"/>
  <c r="O12" i="8" s="1"/>
  <c r="O13" i="8" s="1"/>
  <c r="O14" i="8" s="1"/>
  <c r="N17" i="8"/>
  <c r="N18" i="8" s="1"/>
  <c r="N19" i="8" s="1"/>
  <c r="N11" i="8"/>
  <c r="N12" i="8" s="1"/>
  <c r="N13" i="8" s="1"/>
  <c r="N14" i="8" s="1"/>
  <c r="J11" i="8"/>
  <c r="J12" i="8" s="1"/>
  <c r="J13" i="8" s="1"/>
  <c r="J14" i="8" s="1"/>
  <c r="I11" i="8"/>
  <c r="I12" i="8" s="1"/>
  <c r="I13" i="8" s="1"/>
  <c r="I14" i="8" s="1"/>
  <c r="H12" i="8"/>
  <c r="H13" i="8" s="1"/>
  <c r="H14" i="8" s="1"/>
  <c r="H17" i="8"/>
  <c r="H18" i="8" s="1"/>
  <c r="H19" i="8" s="1"/>
  <c r="G12" i="8"/>
  <c r="G13" i="8" s="1"/>
  <c r="G14" i="8" s="1"/>
  <c r="E17" i="8"/>
  <c r="E18" i="8" s="1"/>
  <c r="E19" i="8" s="1"/>
  <c r="F12" i="8"/>
  <c r="F13" i="8" s="1"/>
  <c r="F14" i="8" s="1"/>
  <c r="C11" i="8"/>
  <c r="C12" i="8" s="1"/>
  <c r="C13" i="8" s="1"/>
  <c r="C14" i="8" s="1"/>
  <c r="D11" i="7"/>
  <c r="D12" i="7" s="1"/>
  <c r="D13" i="7" s="1"/>
  <c r="D14" i="7" s="1"/>
  <c r="G12" i="7"/>
  <c r="G13" i="7" s="1"/>
  <c r="G14" i="7" s="1"/>
  <c r="G11" i="7"/>
  <c r="K11" i="7"/>
  <c r="K12" i="7" s="1"/>
  <c r="K13" i="7" s="1"/>
  <c r="K14" i="7" s="1"/>
  <c r="B17" i="7"/>
  <c r="B18" i="7" s="1"/>
  <c r="B19" i="7" s="1"/>
  <c r="F11" i="7"/>
  <c r="F12" i="7" s="1"/>
  <c r="F13" i="7" s="1"/>
  <c r="F14" i="7" s="1"/>
  <c r="H11" i="5"/>
  <c r="H12" i="5" s="1"/>
  <c r="H13" i="5" s="1"/>
  <c r="H14" i="5" s="1"/>
  <c r="L12" i="5"/>
  <c r="L13" i="5" s="1"/>
  <c r="L14" i="5" s="1"/>
  <c r="J11" i="5"/>
  <c r="J12" i="5" s="1"/>
  <c r="J13" i="5" s="1"/>
  <c r="J14" i="5" s="1"/>
  <c r="M12" i="5"/>
  <c r="M13" i="5" s="1"/>
  <c r="M14" i="5" s="1"/>
  <c r="F12" i="5"/>
  <c r="F13" i="5" s="1"/>
  <c r="F14" i="5" s="1"/>
  <c r="E17" i="5"/>
  <c r="E18" i="5" s="1"/>
  <c r="E19" i="5" s="1"/>
  <c r="G11" i="5"/>
  <c r="G12" i="5" s="1"/>
  <c r="G13" i="5" s="1"/>
  <c r="G14" i="5" s="1"/>
  <c r="D11" i="5"/>
  <c r="D12" i="5" s="1"/>
  <c r="D13" i="5" s="1"/>
  <c r="D14" i="5" s="1"/>
  <c r="C11" i="5"/>
  <c r="C12" i="5" s="1"/>
  <c r="C13" i="5" s="1"/>
  <c r="C14" i="5" s="1"/>
  <c r="B17" i="5"/>
  <c r="B18" i="5" s="1"/>
  <c r="B19" i="5" s="1"/>
  <c r="R12" i="9"/>
  <c r="R13" i="9" s="1"/>
  <c r="R14" i="9" s="1"/>
  <c r="Q12" i="9"/>
  <c r="Q13" i="9" s="1"/>
  <c r="Q14" i="9" s="1"/>
  <c r="K12" i="8"/>
  <c r="K13" i="8" s="1"/>
  <c r="K14" i="8" s="1"/>
  <c r="D12" i="8"/>
  <c r="D13" i="8" s="1"/>
  <c r="D14" i="8" s="1"/>
  <c r="M12" i="7"/>
  <c r="M13" i="7" s="1"/>
  <c r="M14" i="7" s="1"/>
  <c r="L12" i="7"/>
  <c r="L13" i="7" s="1"/>
  <c r="L14" i="7" s="1"/>
  <c r="I12" i="7"/>
  <c r="I13" i="7" s="1"/>
  <c r="I14" i="7" s="1"/>
  <c r="I12" i="5"/>
  <c r="I13" i="5" s="1"/>
  <c r="I14" i="5" s="1"/>
  <c r="B17" i="8"/>
  <c r="B18" i="8" s="1"/>
  <c r="B19" i="8" s="1"/>
  <c r="E17" i="7"/>
  <c r="E18" i="7" s="1"/>
  <c r="E19" i="7" s="1"/>
  <c r="B14" i="1"/>
  <c r="B15" i="1" s="1"/>
  <c r="B16" i="1" s="1"/>
  <c r="B17" i="1" s="1"/>
  <c r="C8" i="4" l="1"/>
  <c r="C9" i="4" s="1"/>
  <c r="B8" i="4"/>
  <c r="C10" i="3"/>
  <c r="C11" i="3" s="1"/>
  <c r="D10" i="3"/>
  <c r="E10" i="3"/>
  <c r="E11" i="3" s="1"/>
  <c r="F10" i="3"/>
  <c r="F11" i="3" s="1"/>
  <c r="G10" i="3"/>
  <c r="G11" i="3" s="1"/>
  <c r="H10" i="3"/>
  <c r="I10" i="3"/>
  <c r="I11" i="3" s="1"/>
  <c r="B10" i="3"/>
  <c r="B14" i="4" l="1"/>
  <c r="B15" i="4" s="1"/>
  <c r="B16" i="4" s="1"/>
  <c r="B17" i="4" s="1"/>
  <c r="B9" i="4"/>
  <c r="B10" i="4" s="1"/>
  <c r="B11" i="4" s="1"/>
  <c r="B12" i="4" s="1"/>
  <c r="C10" i="4"/>
  <c r="C11" i="4" s="1"/>
  <c r="C12" i="4" s="1"/>
  <c r="F12" i="3"/>
  <c r="F13" i="3" s="1"/>
  <c r="F14" i="3" s="1"/>
  <c r="C12" i="3"/>
  <c r="C13" i="3" s="1"/>
  <c r="C14" i="3" s="1"/>
  <c r="I12" i="3"/>
  <c r="I13" i="3" s="1"/>
  <c r="I14" i="3" s="1"/>
  <c r="E12" i="3"/>
  <c r="E13" i="3" s="1"/>
  <c r="E14" i="3" s="1"/>
  <c r="G12" i="3"/>
  <c r="G13" i="3" s="1"/>
  <c r="G14" i="3" s="1"/>
  <c r="D11" i="3"/>
  <c r="D16" i="3"/>
  <c r="D17" i="3" s="1"/>
  <c r="D18" i="3" s="1"/>
  <c r="D19" i="3" s="1"/>
  <c r="H16" i="3"/>
  <c r="H17" i="3" s="1"/>
  <c r="H18" i="3" s="1"/>
  <c r="H19" i="3" s="1"/>
  <c r="F16" i="3"/>
  <c r="F17" i="3" s="1"/>
  <c r="F18" i="3" s="1"/>
  <c r="F19" i="3" s="1"/>
  <c r="B11" i="3"/>
  <c r="B12" i="3" s="1"/>
  <c r="B13" i="3" s="1"/>
  <c r="B14" i="3" s="1"/>
  <c r="B16" i="3"/>
  <c r="B17" i="3" s="1"/>
  <c r="B18" i="3" s="1"/>
  <c r="B19" i="3" s="1"/>
  <c r="H11" i="3"/>
  <c r="H12" i="3" s="1"/>
  <c r="H13" i="3" s="1"/>
  <c r="D10" i="1" l="1"/>
  <c r="D11" i="1" s="1"/>
  <c r="D12" i="1" s="1"/>
  <c r="B10" i="1"/>
  <c r="B11" i="1" s="1"/>
  <c r="B12" i="1" s="1"/>
  <c r="C10" i="1"/>
  <c r="C11" i="1" s="1"/>
  <c r="C12" i="1" s="1"/>
  <c r="D12" i="3"/>
  <c r="D13" i="3" s="1"/>
  <c r="D14" i="3" s="1"/>
  <c r="H14" i="3"/>
</calcChain>
</file>

<file path=xl/sharedStrings.xml><?xml version="1.0" encoding="utf-8"?>
<sst xmlns="http://schemas.openxmlformats.org/spreadsheetml/2006/main" count="274" uniqueCount="133">
  <si>
    <t>Kits @ 250PV</t>
  </si>
  <si>
    <t xml:space="preserve">Goal = </t>
  </si>
  <si>
    <t>Number Attendees Needed (Kits x 2)</t>
  </si>
  <si>
    <t>Invites per event (Attendance required x 2.5)</t>
  </si>
  <si>
    <t>Fill in fields</t>
  </si>
  <si>
    <t>(Leader name)</t>
  </si>
  <si>
    <r>
      <t>Deficit PV on OVERALL</t>
    </r>
    <r>
      <rPr>
        <b/>
        <sz val="11"/>
        <color rgb="FFFF0000"/>
        <rFont val="Calibri"/>
        <family val="2"/>
        <scheme val="minor"/>
      </rPr>
      <t xml:space="preserve"> PREMIER LEG (5000+OV)</t>
    </r>
  </si>
  <si>
    <r>
      <t xml:space="preserve">Premier </t>
    </r>
    <r>
      <rPr>
        <b/>
        <sz val="11"/>
        <color rgb="FFFF0000"/>
        <rFont val="Calibri"/>
        <family val="2"/>
        <scheme val="minor"/>
      </rPr>
      <t>Leg 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</si>
  <si>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 </t>
    </r>
    <r>
      <rPr>
        <b/>
        <sz val="11"/>
        <color rgb="FFFF0000"/>
        <rFont val="Calibri"/>
        <family val="2"/>
        <scheme val="minor"/>
      </rPr>
      <t>Leg 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</si>
  <si>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 </t>
    </r>
    <r>
      <rPr>
        <b/>
        <sz val="11"/>
        <color rgb="FFFF0000"/>
        <rFont val="Calibri"/>
        <family val="2"/>
        <scheme val="minor"/>
      </rPr>
      <t>Leg 3</t>
    </r>
    <r>
      <rPr>
        <b/>
        <sz val="8"/>
        <color theme="1"/>
        <rFont val="Calibri"/>
        <family val="2"/>
        <scheme val="minor"/>
      </rPr>
      <t xml:space="preserve"> (5000+OV)</t>
    </r>
  </si>
  <si>
    <r>
      <t xml:space="preserve">Premier </t>
    </r>
    <r>
      <rPr>
        <b/>
        <sz val="11"/>
        <color rgb="FFFF0000"/>
        <rFont val="Calibri"/>
        <family val="2"/>
        <scheme val="minor"/>
      </rPr>
      <t>Leg 4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(5000+OV)</t>
    </r>
  </si>
  <si>
    <r>
      <t>Leg 1</t>
    </r>
    <r>
      <rPr>
        <b/>
        <sz val="8"/>
        <color theme="1"/>
        <rFont val="Calibri"/>
        <family val="2"/>
        <scheme val="minor"/>
      </rPr>
      <t xml:space="preserve"> (2000+OV)</t>
    </r>
  </si>
  <si>
    <r>
      <t>Deficit PV on OVERALL</t>
    </r>
    <r>
      <rPr>
        <b/>
        <sz val="11"/>
        <color rgb="FFFF0000"/>
        <rFont val="Calibri"/>
        <family val="2"/>
        <scheme val="minor"/>
      </rPr>
      <t xml:space="preserve"> PREMIER RANK (5000+OV)</t>
    </r>
  </si>
  <si>
    <t>Sustainable LRP Volume</t>
  </si>
  <si>
    <t>Kits required @ 250PV (rounded up)</t>
  </si>
  <si>
    <t>New Enrolment OV last month</t>
  </si>
  <si>
    <t>End of last month's OV</t>
  </si>
  <si>
    <r>
      <t xml:space="preserve">Silver </t>
    </r>
    <r>
      <rPr>
        <b/>
        <sz val="11"/>
        <color rgb="FFFF0000"/>
        <rFont val="Calibri"/>
        <family val="2"/>
        <scheme val="minor"/>
      </rPr>
      <t>Leg 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</si>
  <si>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 </t>
    </r>
    <r>
      <rPr>
        <b/>
        <sz val="11"/>
        <color rgb="FFFF0000"/>
        <rFont val="Calibri"/>
        <family val="2"/>
        <scheme val="minor"/>
      </rPr>
      <t>Leg 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</si>
  <si>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 </t>
    </r>
    <r>
      <rPr>
        <b/>
        <sz val="11"/>
        <color rgb="FFFF0000"/>
        <rFont val="Calibri"/>
        <family val="2"/>
        <scheme val="minor"/>
      </rPr>
      <t>Leg 3</t>
    </r>
    <r>
      <rPr>
        <b/>
        <sz val="8"/>
        <color theme="1"/>
        <rFont val="Calibri"/>
        <family val="2"/>
        <scheme val="minor"/>
      </rPr>
      <t xml:space="preserve"> (9000+OV)</t>
    </r>
  </si>
  <si>
    <r>
      <t xml:space="preserve">Silver </t>
    </r>
    <r>
      <rPr>
        <b/>
        <sz val="11"/>
        <color rgb="FFFF0000"/>
        <rFont val="Calibri"/>
        <family val="2"/>
        <scheme val="minor"/>
      </rPr>
      <t>Leg 4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(9000+OV)</t>
    </r>
  </si>
  <si>
    <r>
      <t>Deficit PV on OVERALL</t>
    </r>
    <r>
      <rPr>
        <b/>
        <sz val="11"/>
        <color rgb="FFFF0000"/>
        <rFont val="Calibri"/>
        <family val="2"/>
        <scheme val="minor"/>
      </rPr>
      <t xml:space="preserve"> SILVER LEG (9000+OV)</t>
    </r>
  </si>
  <si>
    <r>
      <t xml:space="preserve">Deficit PV on </t>
    </r>
    <r>
      <rPr>
        <b/>
        <sz val="11"/>
        <color rgb="FFFF0000"/>
        <rFont val="Calibri"/>
        <family val="2"/>
        <scheme val="minor"/>
      </rPr>
      <t>SILVER RANK (9000+OV)</t>
    </r>
  </si>
  <si>
    <t>Fill in the top 2 lines of this spreadsheet (white areas) to calculate the number of kits required, attendees needed, and invites per event to get to the rank of SILVER.</t>
  </si>
  <si>
    <t>Fill in the top 2 lines of this spreadsheet (white areas) to calculate the number of kits required, attendees needed, and invites per event to get to the rank of PREMIER.</t>
  </si>
  <si>
    <t>Fill in the top 2 lines of this spreadsheet (white section) to calculate the number of kits required, attendees needed, and invites per event to get to the rank of GOLD.</t>
  </si>
  <si>
    <t>Fill in the top 2 lines of this spreadsheet (white section) to calculate the number of kits required, attendees needed, and invites per event to get to the rank of DIAMOND.</t>
  </si>
  <si>
    <t>DIAMOND</t>
  </si>
  <si>
    <t>PLATINUM</t>
  </si>
  <si>
    <t>Fill in the top 2 lines of this spreadsheet (white section) to calculate the number of kits required, attendees needed, and invites per event to get to the rank of PLATINUM.</t>
  </si>
  <si>
    <t>PREMIER</t>
  </si>
  <si>
    <t>SILVER</t>
  </si>
  <si>
    <t>GOLD</t>
  </si>
  <si>
    <t>BLUE DIAMOND</t>
  </si>
  <si>
    <t>Fill in the top 2 lines of this spreadsheet (white section) to calculate the number of kits required, attendees needed, and invites per event to get to the rank of BLUE DIAMOND.</t>
  </si>
  <si>
    <r>
      <t xml:space="preserve">Gold </t>
    </r>
    <r>
      <rPr>
        <b/>
        <sz val="11"/>
        <color rgb="FFFF0000"/>
        <rFont val="Calibri"/>
        <family val="2"/>
        <scheme val="minor"/>
      </rPr>
      <t>Leg 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(15000+OV)</t>
    </r>
  </si>
  <si>
    <r>
      <t xml:space="preserve">Gold </t>
    </r>
    <r>
      <rPr>
        <b/>
        <sz val="11"/>
        <color rgb="FFFF0000"/>
        <rFont val="Calibri"/>
        <family val="2"/>
        <scheme val="minor"/>
      </rPr>
      <t>Leg 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(15000+OV)</t>
    </r>
  </si>
  <si>
    <r>
      <t xml:space="preserve">Gold </t>
    </r>
    <r>
      <rPr>
        <b/>
        <sz val="11"/>
        <color rgb="FFFF0000"/>
        <rFont val="Calibri"/>
        <family val="2"/>
        <scheme val="minor"/>
      </rPr>
      <t>Leg 3</t>
    </r>
    <r>
      <rPr>
        <b/>
        <sz val="8"/>
        <color theme="1"/>
        <rFont val="Calibri"/>
        <family val="2"/>
        <scheme val="minor"/>
      </rPr>
      <t xml:space="preserve"> (15000+OV)</t>
    </r>
  </si>
  <si>
    <r>
      <t xml:space="preserve">Gold </t>
    </r>
    <r>
      <rPr>
        <b/>
        <sz val="11"/>
        <color rgb="FFFF0000"/>
        <rFont val="Calibri"/>
        <family val="2"/>
        <scheme val="minor"/>
      </rPr>
      <t>Leg 4</t>
    </r>
    <r>
      <rPr>
        <b/>
        <sz val="8"/>
        <color theme="1"/>
        <rFont val="Calibri"/>
        <family val="2"/>
        <scheme val="minor"/>
      </rPr>
      <t xml:space="preserve"> (15000+OV)</t>
    </r>
  </si>
  <si>
    <r>
      <t xml:space="preserve">Gold </t>
    </r>
    <r>
      <rPr>
        <b/>
        <sz val="11"/>
        <color rgb="FFFF0000"/>
        <rFont val="Calibri"/>
        <family val="2"/>
        <scheme val="minor"/>
      </rPr>
      <t>Leg 5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(15000+OV)</t>
    </r>
  </si>
  <si>
    <t>Fill in the top 2 lines of this spreadsheet (white section) to calculate the number of kits required, attendees needed, and invites per event to get to the rank of PRESIDENTIAL DIAMOND.</t>
  </si>
  <si>
    <t>PRESIDENTIAL DIAMOND</t>
  </si>
  <si>
    <r>
      <t xml:space="preserve">Platinum </t>
    </r>
    <r>
      <rPr>
        <b/>
        <sz val="11"/>
        <color rgb="FFFF0000"/>
        <rFont val="Calibri"/>
        <family val="2"/>
        <scheme val="minor"/>
      </rPr>
      <t>Leg 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(27000+OV)</t>
    </r>
  </si>
  <si>
    <r>
      <t xml:space="preserve">Platinum </t>
    </r>
    <r>
      <rPr>
        <b/>
        <sz val="11"/>
        <color rgb="FFFF0000"/>
        <rFont val="Calibri"/>
        <family val="2"/>
        <scheme val="minor"/>
      </rPr>
      <t>Leg 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(27000+OV)</t>
    </r>
  </si>
  <si>
    <r>
      <t xml:space="preserve">Platinum </t>
    </r>
    <r>
      <rPr>
        <b/>
        <sz val="11"/>
        <color rgb="FFFF0000"/>
        <rFont val="Calibri"/>
        <family val="2"/>
        <scheme val="minor"/>
      </rPr>
      <t>Leg 3</t>
    </r>
    <r>
      <rPr>
        <b/>
        <sz val="8"/>
        <color theme="1"/>
        <rFont val="Calibri"/>
        <family val="2"/>
        <scheme val="minor"/>
      </rPr>
      <t xml:space="preserve"> (27000+OV)</t>
    </r>
  </si>
  <si>
    <r>
      <t xml:space="preserve">Platinum </t>
    </r>
    <r>
      <rPr>
        <b/>
        <sz val="11"/>
        <color rgb="FFFF0000"/>
        <rFont val="Calibri"/>
        <family val="2"/>
        <scheme val="minor"/>
      </rPr>
      <t>Leg 4</t>
    </r>
    <r>
      <rPr>
        <b/>
        <sz val="8"/>
        <color theme="1"/>
        <rFont val="Calibri"/>
        <family val="2"/>
        <scheme val="minor"/>
      </rPr>
      <t xml:space="preserve"> (27000+OV)</t>
    </r>
  </si>
  <si>
    <r>
      <t xml:space="preserve">Platinum </t>
    </r>
    <r>
      <rPr>
        <b/>
        <sz val="11"/>
        <color rgb="FFFF0000"/>
        <rFont val="Calibri"/>
        <family val="2"/>
        <scheme val="minor"/>
      </rPr>
      <t>Leg 5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(27000+OV)</t>
    </r>
  </si>
  <si>
    <r>
      <t xml:space="preserve">Platinum </t>
    </r>
    <r>
      <rPr>
        <b/>
        <sz val="11"/>
        <color rgb="FFFF0000"/>
        <rFont val="Calibri"/>
        <family val="2"/>
        <scheme val="minor"/>
      </rPr>
      <t>Leg 6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(27000+OV)</t>
    </r>
  </si>
  <si>
    <r>
      <t>Deficit PV on OVERALL</t>
    </r>
    <r>
      <rPr>
        <b/>
        <sz val="11"/>
        <color rgb="FFFF0000"/>
        <rFont val="Calibri"/>
        <family val="2"/>
        <scheme val="minor"/>
      </rPr>
      <t xml:space="preserve"> PLATINUM LEG (27000+OV)</t>
    </r>
  </si>
  <si>
    <r>
      <t xml:space="preserve">Leg 2 </t>
    </r>
    <r>
      <rPr>
        <b/>
        <sz val="8"/>
        <color theme="1"/>
        <rFont val="Calibri"/>
        <family val="2"/>
        <scheme val="minor"/>
      </rPr>
      <t>(2000+OV)</t>
    </r>
  </si>
  <si>
    <r>
      <t xml:space="preserve">Elite
Leg 1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</si>
  <si>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2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</si>
  <si>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3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</si>
  <si>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Leg 1A </t>
    </r>
    <r>
      <rPr>
        <b/>
        <sz val="8"/>
        <color theme="1"/>
        <rFont val="Calibri"/>
        <family val="2"/>
        <scheme val="minor"/>
      </rPr>
      <t>(2000+OV)</t>
    </r>
  </si>
  <si>
    <r>
      <t xml:space="preserve">Leg 1B </t>
    </r>
    <r>
      <rPr>
        <b/>
        <sz val="8"/>
        <color theme="1"/>
        <rFont val="Calibri"/>
        <family val="2"/>
        <scheme val="minor"/>
      </rPr>
      <t>(2000+OV)</t>
    </r>
  </si>
  <si>
    <r>
      <t xml:space="preserve">Leg 2A </t>
    </r>
    <r>
      <rPr>
        <b/>
        <sz val="8"/>
        <color theme="1"/>
        <rFont val="Calibri"/>
        <family val="2"/>
        <scheme val="minor"/>
      </rPr>
      <t>(2000+OV)</t>
    </r>
  </si>
  <si>
    <r>
      <t xml:space="preserve">Leg 2B </t>
    </r>
    <r>
      <rPr>
        <b/>
        <sz val="8"/>
        <color theme="1"/>
        <rFont val="Calibri"/>
        <family val="2"/>
        <scheme val="minor"/>
      </rPr>
      <t>(2000+OV)</t>
    </r>
  </si>
  <si>
    <r>
      <t xml:space="preserve">Leg 3A </t>
    </r>
    <r>
      <rPr>
        <b/>
        <sz val="8"/>
        <color theme="1"/>
        <rFont val="Calibri"/>
        <family val="2"/>
        <scheme val="minor"/>
      </rPr>
      <t>(2000+OV)</t>
    </r>
  </si>
  <si>
    <r>
      <t>Leg 3B</t>
    </r>
    <r>
      <rPr>
        <b/>
        <sz val="8"/>
        <color theme="1"/>
        <rFont val="Calibri"/>
        <family val="2"/>
        <scheme val="minor"/>
      </rPr>
      <t xml:space="preserve"> (2000+OV)</t>
    </r>
  </si>
  <si>
    <r>
      <t xml:space="preserve">Leg 4A </t>
    </r>
    <r>
      <rPr>
        <b/>
        <sz val="8"/>
        <color theme="1"/>
        <rFont val="Calibri"/>
        <family val="2"/>
        <scheme val="minor"/>
      </rPr>
      <t>(2000+OV)</t>
    </r>
  </si>
  <si>
    <r>
      <t xml:space="preserve">Leg 4B </t>
    </r>
    <r>
      <rPr>
        <b/>
        <sz val="8"/>
        <color theme="1"/>
        <rFont val="Calibri"/>
        <family val="2"/>
        <scheme val="minor"/>
      </rPr>
      <t>(2000+OV)</t>
    </r>
  </si>
  <si>
    <r>
      <t xml:space="preserve">Silver
Leg 1A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</si>
  <si>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1B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</si>
  <si>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1C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</si>
  <si>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2A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</si>
  <si>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2B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</si>
  <si>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2C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</si>
  <si>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3A </t>
    </r>
    <r>
      <rPr>
        <b/>
        <sz val="8"/>
        <color theme="1"/>
        <rFont val="Calibri"/>
        <family val="2"/>
        <scheme val="minor"/>
      </rPr>
      <t>(9000+OV)</t>
    </r>
  </si>
  <si>
    <r>
      <t>Silver
Leg 3B</t>
    </r>
    <r>
      <rPr>
        <b/>
        <sz val="8"/>
        <color theme="1"/>
        <rFont val="Calibri"/>
        <family val="2"/>
        <scheme val="minor"/>
      </rPr>
      <t xml:space="preserve"> (9000+OV)</t>
    </r>
  </si>
  <si>
    <r>
      <t>Silver
Leg 3C</t>
    </r>
    <r>
      <rPr>
        <b/>
        <sz val="8"/>
        <color theme="1"/>
        <rFont val="Calibri"/>
        <family val="2"/>
        <scheme val="minor"/>
      </rPr>
      <t xml:space="preserve"> (9000+OV)</t>
    </r>
  </si>
  <si>
    <r>
      <t xml:space="preserve">Silver
Leg 4A </t>
    </r>
    <r>
      <rPr>
        <b/>
        <sz val="8"/>
        <color theme="1"/>
        <rFont val="Calibri"/>
        <family val="2"/>
        <scheme val="minor"/>
      </rPr>
      <t>(9000+OV)</t>
    </r>
  </si>
  <si>
    <r>
      <t>Silver
Leg 4B</t>
    </r>
    <r>
      <rPr>
        <b/>
        <sz val="8"/>
        <color theme="1"/>
        <rFont val="Calibri"/>
        <family val="2"/>
        <scheme val="minor"/>
      </rPr>
      <t xml:space="preserve"> (9000+OV)</t>
    </r>
  </si>
  <si>
    <r>
      <t>Silver
Leg 4C</t>
    </r>
    <r>
      <rPr>
        <b/>
        <sz val="8"/>
        <color theme="1"/>
        <rFont val="Calibri"/>
        <family val="2"/>
        <scheme val="minor"/>
      </rPr>
      <t xml:space="preserve"> (9000+OV)</t>
    </r>
  </si>
  <si>
    <r>
      <t xml:space="preserve">Silver
Leg 5A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</si>
  <si>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Silver
Leg 5B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</si>
  <si>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5C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</si>
  <si>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6A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</si>
  <si>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6B </t>
    </r>
    <r>
      <rPr>
        <b/>
        <sz val="8"/>
        <color theme="1"/>
        <rFont val="Calibri"/>
        <family val="2"/>
        <scheme val="minor"/>
      </rPr>
      <t>(9000+OV)</t>
    </r>
  </si>
  <si>
    <r>
      <t xml:space="preserve">Silver
Leg 6C </t>
    </r>
    <r>
      <rPr>
        <b/>
        <sz val="8"/>
        <color theme="1"/>
        <rFont val="Calibri"/>
        <family val="2"/>
        <scheme val="minor"/>
      </rPr>
      <t>(9000+OV)</t>
    </r>
  </si>
  <si>
    <t>Deficit PV (to 9000+OV on leg)</t>
  </si>
  <si>
    <r>
      <t xml:space="preserve">Premier
Leg 1A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</si>
  <si>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
Leg 1B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</si>
  <si>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
Leg 1C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</si>
  <si>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
Leg 2A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</si>
  <si>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
Leg 2B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</si>
  <si>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
Leg 2C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</si>
  <si>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
Leg 3A </t>
    </r>
    <r>
      <rPr>
        <b/>
        <sz val="8"/>
        <color theme="1"/>
        <rFont val="Calibri"/>
        <family val="2"/>
        <scheme val="minor"/>
      </rPr>
      <t>(5000+OV)</t>
    </r>
  </si>
  <si>
    <r>
      <t>Premier
Leg 3B</t>
    </r>
    <r>
      <rPr>
        <b/>
        <sz val="8"/>
        <color theme="1"/>
        <rFont val="Calibri"/>
        <family val="2"/>
        <scheme val="minor"/>
      </rPr>
      <t xml:space="preserve"> (5000+OV)</t>
    </r>
  </si>
  <si>
    <r>
      <t>Premier
Leg 3C</t>
    </r>
    <r>
      <rPr>
        <b/>
        <sz val="8"/>
        <color theme="1"/>
        <rFont val="Calibri"/>
        <family val="2"/>
        <scheme val="minor"/>
      </rPr>
      <t xml:space="preserve"> (5000+OV)</t>
    </r>
  </si>
  <si>
    <r>
      <t xml:space="preserve">Premier
Leg 4A </t>
    </r>
    <r>
      <rPr>
        <b/>
        <sz val="8"/>
        <color theme="1"/>
        <rFont val="Calibri"/>
        <family val="2"/>
        <scheme val="minor"/>
      </rPr>
      <t>(5000+OV)</t>
    </r>
  </si>
  <si>
    <r>
      <t>Premier
Leg 4B</t>
    </r>
    <r>
      <rPr>
        <b/>
        <sz val="8"/>
        <color theme="1"/>
        <rFont val="Calibri"/>
        <family val="2"/>
        <scheme val="minor"/>
      </rPr>
      <t xml:space="preserve"> (5000+OV)</t>
    </r>
  </si>
  <si>
    <r>
      <t>Premier
Leg 4C</t>
    </r>
    <r>
      <rPr>
        <b/>
        <sz val="8"/>
        <color theme="1"/>
        <rFont val="Calibri"/>
        <family val="2"/>
        <scheme val="minor"/>
      </rPr>
      <t xml:space="preserve"> (5000+OV)</t>
    </r>
  </si>
  <si>
    <r>
      <t xml:space="preserve">Premier
Leg 5A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</si>
  <si>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
Leg 5B </t>
    </r>
    <r>
      <rPr>
        <b/>
        <sz val="8"/>
        <color theme="1"/>
        <rFont val="Calibri"/>
        <family val="2"/>
        <scheme val="minor"/>
      </rPr>
      <t>(5000+OV)</t>
    </r>
  </si>
  <si>
    <r>
      <t xml:space="preserve">Premier
Leg 5C </t>
    </r>
    <r>
      <rPr>
        <b/>
        <sz val="8"/>
        <color theme="1"/>
        <rFont val="Calibri"/>
        <family val="2"/>
        <scheme val="minor"/>
      </rPr>
      <t>(5000+OV)</t>
    </r>
  </si>
  <si>
    <t>Deficit PV (to 5000+OV on leg)</t>
  </si>
  <si>
    <r>
      <t xml:space="preserve">Elite
Leg 1A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</si>
  <si>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1B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</si>
  <si>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1C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</si>
  <si>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2A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</si>
  <si>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2B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</si>
  <si>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2C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</si>
  <si>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3A </t>
    </r>
    <r>
      <rPr>
        <b/>
        <sz val="8"/>
        <color theme="1"/>
        <rFont val="Calibri"/>
        <family val="2"/>
        <scheme val="minor"/>
      </rPr>
      <t>(3000+OV)</t>
    </r>
  </si>
  <si>
    <r>
      <t>Elite
Leg 3B</t>
    </r>
    <r>
      <rPr>
        <b/>
        <sz val="8"/>
        <color theme="1"/>
        <rFont val="Calibri"/>
        <family val="2"/>
        <scheme val="minor"/>
      </rPr>
      <t xml:space="preserve"> (3000+OV)</t>
    </r>
  </si>
  <si>
    <r>
      <t>Elite
Leg 3C</t>
    </r>
    <r>
      <rPr>
        <b/>
        <sz val="8"/>
        <color theme="1"/>
        <rFont val="Calibri"/>
        <family val="2"/>
        <scheme val="minor"/>
      </rPr>
      <t xml:space="preserve"> (3000+OV)</t>
    </r>
  </si>
  <si>
    <r>
      <t xml:space="preserve">Elite
Leg 4A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</si>
  <si>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4B </t>
    </r>
    <r>
      <rPr>
        <b/>
        <sz val="8"/>
        <color theme="1"/>
        <rFont val="Calibri"/>
        <family val="2"/>
        <scheme val="minor"/>
      </rPr>
      <t>(3000+OV)</t>
    </r>
  </si>
  <si>
    <r>
      <t xml:space="preserve">Elite
Leg 4C </t>
    </r>
    <r>
      <rPr>
        <b/>
        <sz val="8"/>
        <color theme="1"/>
        <rFont val="Calibri"/>
        <family val="2"/>
        <scheme val="minor"/>
      </rPr>
      <t>(3000+OV)</t>
    </r>
  </si>
  <si>
    <t>Deficit PV (to 2000+OV on leg)</t>
  </si>
  <si>
    <t>Class attendees/1on1's needed=(kits required x 2)</t>
  </si>
  <si>
    <t>Total Invites required=(attendance required x 2.5)</t>
  </si>
  <si>
    <t>Deficit PV (to 3000+OV on leg)</t>
  </si>
  <si>
    <r>
      <t>Deficit PV on OVERALL</t>
    </r>
    <r>
      <rPr>
        <b/>
        <sz val="11"/>
        <color rgb="FFFF0000"/>
        <rFont val="Calibri"/>
        <family val="2"/>
        <scheme val="minor"/>
      </rPr>
      <t xml:space="preserve"> GOLD LEG (15000+OV)</t>
    </r>
  </si>
  <si>
    <t>ELITE</t>
  </si>
  <si>
    <r>
      <t>Overall Volume</t>
    </r>
    <r>
      <rPr>
        <b/>
        <sz val="8"/>
        <color theme="1"/>
        <rFont val="Calibri"/>
        <family val="2"/>
        <scheme val="minor"/>
      </rPr>
      <t xml:space="preserve"> (3000)</t>
    </r>
  </si>
  <si>
    <t>Fill in the top 2 lines of this spreadsheet (white areas) to calculate the number of kits required, attendees needed, and invites per event to get to the rank of ELITE.</t>
  </si>
  <si>
    <t>A</t>
  </si>
  <si>
    <t>B</t>
  </si>
  <si>
    <t>C</t>
  </si>
  <si>
    <t>Sustainable LRP Volume (A - B)</t>
  </si>
  <si>
    <t>Deficit PV (3000 - C)</t>
  </si>
  <si>
    <t>Fill in the top 2 lines of this spreadsheet (white areas) to calculate the number of kits required, attendees needed, and invites per event to get to the rank of EXECUTIVE</t>
  </si>
  <si>
    <t>EXECUTIVE</t>
  </si>
  <si>
    <r>
      <t>Overall Volume</t>
    </r>
    <r>
      <rPr>
        <b/>
        <sz val="8"/>
        <color theme="1"/>
        <rFont val="Calibri"/>
        <family val="2"/>
        <scheme val="minor"/>
      </rPr>
      <t xml:space="preserve"> (2000)</t>
    </r>
  </si>
  <si>
    <t>Deficit PV (2000 - C)</t>
  </si>
  <si>
    <t>Fill in the top 2 lines of this spreadsheet (white areas) to calculate the number of kits required, attendees needed, and invites per event to get to the rank of DIRECTOR.</t>
  </si>
  <si>
    <t>DIRECTOR</t>
  </si>
  <si>
    <r>
      <t>Overall Volume</t>
    </r>
    <r>
      <rPr>
        <b/>
        <sz val="8"/>
        <color theme="1"/>
        <rFont val="Calibri"/>
        <family val="2"/>
        <scheme val="minor"/>
      </rPr>
      <t xml:space="preserve"> (1000)</t>
    </r>
  </si>
  <si>
    <t>Deficit PV (1000 - C)</t>
  </si>
  <si>
    <t>Fill in the top 2 lines of this spreadsheet (white areas) to calculate the number of kits required, attendees needed, and invites per event to get to the rank of MANAGER.</t>
  </si>
  <si>
    <t>MANAGER</t>
  </si>
  <si>
    <r>
      <t>Overall Volume</t>
    </r>
    <r>
      <rPr>
        <b/>
        <sz val="8"/>
        <color theme="1"/>
        <rFont val="Calibri"/>
        <family val="2"/>
        <scheme val="minor"/>
      </rPr>
      <t xml:space="preserve"> (500)</t>
    </r>
  </si>
  <si>
    <t>Deficit PV (500 -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</si>
</sst>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ck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ck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3" xfId="0" applyBorder="1"/>
    <xf numFmtId="0" fontId="5" fillId="0" borderId="14" xfId="0" applyFont="1" applyBorder="1" applyAlignment="1">
      <alignment horizontal="right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right" vertical="center"/>
    </xf>
    <xf numFmtId="0" fontId="1" fillId="4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zoomScaleNormal="100" workbookViewId="0">
      <pane xSplit="1" ySplit="4" topLeftCell="B5" activePane="bottomRight" state="frozen"/>
      <selection activeCell="A54" sqref="A54"/>
      <selection pane="topRight" activeCell="A54" sqref="A54"/>
      <selection pane="bottomLeft" activeCell="A54" sqref="A54"/>
      <selection pane="bottomRight" activeCell="B6" sqref="B6"/>
    </sheetView>
  </sheetViews>
  <sheetFormatPr defaultRowHeight="14.4" x14ac:dyDescent="0.3"/>
  <cols>
    <col min="1" max="1" width="44.6640625" customWidth="1"/>
    <col min="2" max="2" width="16.6640625" style="1" customWidth="1"/>
    <col min="3" max="3" width="5.5546875" style="1" customWidth="1"/>
    <col min="4" max="4" width="3.33203125" customWidth="1"/>
  </cols>
  <sheetData>
    <row r="1" spans="1:4" ht="52.8" customHeight="1" x14ac:dyDescent="0.3">
      <c r="A1" s="67" t="s">
        <v>129</v>
      </c>
      <c r="B1" s="67"/>
      <c r="C1" s="58"/>
    </row>
    <row r="3" spans="1:4" ht="21" x14ac:dyDescent="0.4">
      <c r="A3" s="19" t="s">
        <v>1</v>
      </c>
      <c r="B3" s="59" t="s">
        <v>130</v>
      </c>
      <c r="C3" s="60"/>
    </row>
    <row r="4" spans="1:4" ht="25.8" x14ac:dyDescent="0.3">
      <c r="A4" s="26"/>
      <c r="B4" s="45" t="s">
        <v>131</v>
      </c>
      <c r="C4" s="61"/>
    </row>
    <row r="5" spans="1:4" s="4" customFormat="1" ht="23.4" customHeight="1" thickBot="1" x14ac:dyDescent="0.35">
      <c r="A5" s="27" t="s">
        <v>5</v>
      </c>
      <c r="B5" s="17"/>
      <c r="C5" s="62"/>
    </row>
    <row r="6" spans="1:4" s="4" customFormat="1" ht="27" customHeight="1" thickTop="1" x14ac:dyDescent="0.3">
      <c r="A6" s="16" t="s">
        <v>16</v>
      </c>
      <c r="B6" s="66"/>
      <c r="C6" s="64" t="s">
        <v>116</v>
      </c>
      <c r="D6" s="68" t="s">
        <v>4</v>
      </c>
    </row>
    <row r="7" spans="1:4" s="4" customFormat="1" ht="27" customHeight="1" thickBot="1" x14ac:dyDescent="0.35">
      <c r="A7" s="16" t="s">
        <v>15</v>
      </c>
      <c r="B7" s="65"/>
      <c r="C7" s="64" t="s">
        <v>117</v>
      </c>
      <c r="D7" s="68"/>
    </row>
    <row r="8" spans="1:4" s="4" customFormat="1" ht="27" customHeight="1" thickTop="1" x14ac:dyDescent="0.3">
      <c r="A8" s="3" t="s">
        <v>119</v>
      </c>
      <c r="B8" s="18">
        <f>B6-B7</f>
        <v>0</v>
      </c>
      <c r="C8" s="64" t="s">
        <v>118</v>
      </c>
    </row>
    <row r="9" spans="1:4" s="4" customFormat="1" ht="27" customHeight="1" x14ac:dyDescent="0.3">
      <c r="A9" s="3" t="s">
        <v>132</v>
      </c>
      <c r="B9" s="57">
        <f>500-B8</f>
        <v>500</v>
      </c>
      <c r="C9" s="63"/>
    </row>
    <row r="10" spans="1:4" s="4" customFormat="1" ht="27" customHeight="1" x14ac:dyDescent="0.3">
      <c r="A10" s="3" t="s">
        <v>14</v>
      </c>
      <c r="B10" s="57">
        <f>ROUNDUP((B9/250),0)</f>
        <v>2</v>
      </c>
      <c r="C10" s="63"/>
    </row>
    <row r="11" spans="1:4" s="4" customFormat="1" ht="27" customHeight="1" x14ac:dyDescent="0.3">
      <c r="A11" s="3" t="s">
        <v>109</v>
      </c>
      <c r="B11" s="57">
        <f>B10*2</f>
        <v>4</v>
      </c>
      <c r="C11" s="63"/>
    </row>
    <row r="12" spans="1:4" s="4" customFormat="1" ht="27" customHeight="1" x14ac:dyDescent="0.3">
      <c r="A12" s="3" t="s">
        <v>110</v>
      </c>
      <c r="B12" s="57">
        <f>B11*2.5</f>
        <v>10</v>
      </c>
      <c r="C12" s="63"/>
    </row>
  </sheetData>
  <mergeCells count="2">
    <mergeCell ref="A1:B1"/>
    <mergeCell ref="D6:D7"/>
  </mergeCells>
  <printOptions horizontalCentered="1" verticalCentered="1"/>
  <pageMargins left="0.70866141732283472" right="0.70866141732283472" top="1.0236220472440944" bottom="0.31496062992125984" header="0.31496062992125984" footer="0.11811023622047245"/>
  <pageSetup paperSize="9" scale="130" orientation="landscape" r:id="rId1"/>
  <headerFooter>
    <oddHeader>&amp;C&amp;"-,Bold"&amp;20Rank Advancement Formula for 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"/>
  <sheetViews>
    <sheetView zoomScaleNormal="100" workbookViewId="0">
      <pane xSplit="1" ySplit="6" topLeftCell="B7" activePane="bottomRight" state="frozen"/>
      <selection activeCell="A54" sqref="A54"/>
      <selection pane="topRight" activeCell="A54" sqref="A54"/>
      <selection pane="bottomLeft" activeCell="A54" sqref="A54"/>
      <selection pane="bottomRight" activeCell="B8" sqref="B8"/>
    </sheetView>
  </sheetViews>
  <sheetFormatPr defaultRowHeight="14.4" x14ac:dyDescent="0.3"/>
  <cols>
    <col min="1" max="1" width="45.6640625" customWidth="1"/>
    <col min="2" max="16" width="16.6640625" style="1" customWidth="1"/>
    <col min="17" max="17" width="3.33203125" customWidth="1"/>
  </cols>
  <sheetData>
    <row r="1" spans="1:17" ht="57.6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3" spans="1:17" ht="21" x14ac:dyDescent="0.4">
      <c r="A3" s="19" t="s">
        <v>1</v>
      </c>
      <c r="B3" s="84" t="s">
        <v>33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7" x14ac:dyDescent="0.3">
      <c r="A4" s="26"/>
      <c r="B4" s="76" t="s">
        <v>35</v>
      </c>
      <c r="C4" s="79"/>
      <c r="D4" s="77"/>
      <c r="E4" s="78" t="s">
        <v>36</v>
      </c>
      <c r="F4" s="79"/>
      <c r="G4" s="77"/>
      <c r="H4" s="78" t="s">
        <v>37</v>
      </c>
      <c r="I4" s="79"/>
      <c r="J4" s="77"/>
      <c r="K4" s="78" t="s">
        <v>38</v>
      </c>
      <c r="L4" s="79"/>
      <c r="M4" s="77"/>
      <c r="N4" s="79" t="s">
        <v>39</v>
      </c>
      <c r="O4" s="79"/>
      <c r="P4" s="80"/>
    </row>
    <row r="5" spans="1:17" s="4" customFormat="1" ht="23.4" customHeight="1" x14ac:dyDescent="0.3">
      <c r="A5" s="50" t="s">
        <v>5</v>
      </c>
      <c r="B5" s="89"/>
      <c r="C5" s="87"/>
      <c r="D5" s="90"/>
      <c r="E5" s="86"/>
      <c r="F5" s="87"/>
      <c r="G5" s="90"/>
      <c r="H5" s="86"/>
      <c r="I5" s="87"/>
      <c r="J5" s="90"/>
      <c r="K5" s="86"/>
      <c r="L5" s="87"/>
      <c r="M5" s="90"/>
      <c r="N5" s="86"/>
      <c r="O5" s="87"/>
      <c r="P5" s="88"/>
    </row>
    <row r="6" spans="1:17" ht="28.8" x14ac:dyDescent="0.3">
      <c r="A6" s="26"/>
      <c r="B6" s="45" t="s">
        <v>80</v>
      </c>
      <c r="C6" s="45" t="s">
        <v>81</v>
      </c>
      <c r="D6" s="45" t="s">
        <v>82</v>
      </c>
      <c r="E6" s="46" t="s">
        <v>83</v>
      </c>
      <c r="F6" s="45" t="s">
        <v>84</v>
      </c>
      <c r="G6" s="47" t="s">
        <v>85</v>
      </c>
      <c r="H6" s="48" t="s">
        <v>86</v>
      </c>
      <c r="I6" s="45" t="s">
        <v>87</v>
      </c>
      <c r="J6" s="49" t="s">
        <v>88</v>
      </c>
      <c r="K6" s="48" t="s">
        <v>89</v>
      </c>
      <c r="L6" s="45" t="s">
        <v>90</v>
      </c>
      <c r="M6" s="49" t="s">
        <v>91</v>
      </c>
      <c r="N6" s="48" t="s">
        <v>92</v>
      </c>
      <c r="O6" s="48" t="s">
        <v>93</v>
      </c>
      <c r="P6" s="45" t="s">
        <v>94</v>
      </c>
    </row>
    <row r="7" spans="1:17" s="4" customFormat="1" ht="23.4" customHeight="1" thickBot="1" x14ac:dyDescent="0.35">
      <c r="A7" s="27" t="s">
        <v>5</v>
      </c>
      <c r="B7" s="17"/>
      <c r="C7" s="17"/>
      <c r="D7" s="40"/>
      <c r="E7" s="29"/>
      <c r="F7" s="17"/>
      <c r="G7" s="28"/>
      <c r="H7" s="30"/>
      <c r="I7" s="17"/>
      <c r="J7" s="41"/>
      <c r="K7" s="30"/>
      <c r="L7" s="17"/>
      <c r="M7" s="41"/>
      <c r="N7" s="30"/>
      <c r="O7" s="30"/>
      <c r="P7" s="17"/>
    </row>
    <row r="8" spans="1:17" s="4" customFormat="1" ht="27" customHeight="1" thickTop="1" x14ac:dyDescent="0.3">
      <c r="A8" s="16" t="s">
        <v>16</v>
      </c>
      <c r="B8" s="20"/>
      <c r="C8" s="21"/>
      <c r="D8" s="21"/>
      <c r="E8" s="35"/>
      <c r="F8" s="21"/>
      <c r="G8" s="34"/>
      <c r="H8" s="20"/>
      <c r="I8" s="21"/>
      <c r="J8" s="21"/>
      <c r="K8" s="35"/>
      <c r="L8" s="21"/>
      <c r="M8" s="34"/>
      <c r="N8" s="35"/>
      <c r="O8" s="21"/>
      <c r="P8" s="34"/>
      <c r="Q8" s="68" t="s">
        <v>4</v>
      </c>
    </row>
    <row r="9" spans="1:17" s="4" customFormat="1" ht="27" customHeight="1" thickBot="1" x14ac:dyDescent="0.35">
      <c r="A9" s="16" t="s">
        <v>15</v>
      </c>
      <c r="B9" s="23"/>
      <c r="C9" s="24"/>
      <c r="D9" s="24"/>
      <c r="E9" s="38"/>
      <c r="F9" s="24"/>
      <c r="G9" s="37"/>
      <c r="H9" s="39"/>
      <c r="I9" s="24"/>
      <c r="J9" s="43"/>
      <c r="K9" s="39"/>
      <c r="L9" s="39"/>
      <c r="M9" s="25"/>
      <c r="N9" s="39"/>
      <c r="O9" s="39"/>
      <c r="P9" s="25"/>
      <c r="Q9" s="68"/>
    </row>
    <row r="10" spans="1:17" s="4" customFormat="1" ht="27" customHeight="1" thickTop="1" x14ac:dyDescent="0.3">
      <c r="A10" s="3" t="s">
        <v>13</v>
      </c>
      <c r="B10" s="18">
        <f>B8-B9</f>
        <v>0</v>
      </c>
      <c r="C10" s="18">
        <f t="shared" ref="C10:P10" si="0">C8-C9</f>
        <v>0</v>
      </c>
      <c r="D10" s="18">
        <f t="shared" si="0"/>
        <v>0</v>
      </c>
      <c r="E10" s="32">
        <f t="shared" si="0"/>
        <v>0</v>
      </c>
      <c r="F10" s="18">
        <f t="shared" si="0"/>
        <v>0</v>
      </c>
      <c r="G10" s="31">
        <f t="shared" si="0"/>
        <v>0</v>
      </c>
      <c r="H10" s="33">
        <f t="shared" si="0"/>
        <v>0</v>
      </c>
      <c r="I10" s="18">
        <f t="shared" si="0"/>
        <v>0</v>
      </c>
      <c r="J10" s="42">
        <f t="shared" si="0"/>
        <v>0</v>
      </c>
      <c r="K10" s="33">
        <f t="shared" ref="K10:M10" si="1">K8-K9</f>
        <v>0</v>
      </c>
      <c r="L10" s="33">
        <f t="shared" si="1"/>
        <v>0</v>
      </c>
      <c r="M10" s="18">
        <f t="shared" si="1"/>
        <v>0</v>
      </c>
      <c r="N10" s="33">
        <f t="shared" si="0"/>
        <v>0</v>
      </c>
      <c r="O10" s="33">
        <f t="shared" si="0"/>
        <v>0</v>
      </c>
      <c r="P10" s="18">
        <f t="shared" si="0"/>
        <v>0</v>
      </c>
    </row>
    <row r="11" spans="1:17" s="4" customFormat="1" ht="27" customHeight="1" x14ac:dyDescent="0.3">
      <c r="A11" s="3" t="s">
        <v>95</v>
      </c>
      <c r="B11" s="5">
        <f t="shared" ref="B11:P11" si="2">5000-B10</f>
        <v>5000</v>
      </c>
      <c r="C11" s="5">
        <f t="shared" si="2"/>
        <v>5000</v>
      </c>
      <c r="D11" s="5">
        <f t="shared" si="2"/>
        <v>5000</v>
      </c>
      <c r="E11" s="13">
        <f t="shared" si="2"/>
        <v>5000</v>
      </c>
      <c r="F11" s="5">
        <f t="shared" si="2"/>
        <v>5000</v>
      </c>
      <c r="G11" s="11">
        <f t="shared" si="2"/>
        <v>5000</v>
      </c>
      <c r="H11" s="7">
        <f t="shared" si="2"/>
        <v>5000</v>
      </c>
      <c r="I11" s="5">
        <f t="shared" si="2"/>
        <v>5000</v>
      </c>
      <c r="J11" s="14">
        <f t="shared" si="2"/>
        <v>5000</v>
      </c>
      <c r="K11" s="7">
        <f t="shared" si="2"/>
        <v>5000</v>
      </c>
      <c r="L11" s="7">
        <f t="shared" si="2"/>
        <v>5000</v>
      </c>
      <c r="M11" s="5">
        <f t="shared" si="2"/>
        <v>5000</v>
      </c>
      <c r="N11" s="7">
        <f t="shared" si="2"/>
        <v>5000</v>
      </c>
      <c r="O11" s="7">
        <f t="shared" si="2"/>
        <v>5000</v>
      </c>
      <c r="P11" s="5">
        <f t="shared" si="2"/>
        <v>5000</v>
      </c>
    </row>
    <row r="12" spans="1:17" s="4" customFormat="1" ht="27" customHeight="1" x14ac:dyDescent="0.3">
      <c r="A12" s="3" t="s">
        <v>14</v>
      </c>
      <c r="B12" s="5">
        <f>ROUNDUP((B11/250),0)</f>
        <v>20</v>
      </c>
      <c r="C12" s="5">
        <f t="shared" ref="C12:P12" si="3">ROUNDUP((C11/250),0)</f>
        <v>20</v>
      </c>
      <c r="D12" s="11">
        <f t="shared" si="3"/>
        <v>20</v>
      </c>
      <c r="E12" s="7">
        <f t="shared" si="3"/>
        <v>20</v>
      </c>
      <c r="F12" s="5">
        <f t="shared" si="3"/>
        <v>20</v>
      </c>
      <c r="G12" s="11">
        <f t="shared" si="3"/>
        <v>20</v>
      </c>
      <c r="H12" s="7">
        <f t="shared" si="3"/>
        <v>20</v>
      </c>
      <c r="I12" s="5">
        <f t="shared" si="3"/>
        <v>20</v>
      </c>
      <c r="J12" s="14">
        <f t="shared" si="3"/>
        <v>20</v>
      </c>
      <c r="K12" s="7">
        <f t="shared" ref="K12:M12" si="4">ROUNDUP((K11/250),0)</f>
        <v>20</v>
      </c>
      <c r="L12" s="7">
        <f t="shared" si="4"/>
        <v>20</v>
      </c>
      <c r="M12" s="5">
        <f t="shared" si="4"/>
        <v>20</v>
      </c>
      <c r="N12" s="7">
        <f t="shared" si="3"/>
        <v>20</v>
      </c>
      <c r="O12" s="7">
        <f t="shared" si="3"/>
        <v>20</v>
      </c>
      <c r="P12" s="5">
        <f t="shared" si="3"/>
        <v>20</v>
      </c>
    </row>
    <row r="13" spans="1:17" s="4" customFormat="1" ht="27" customHeight="1" x14ac:dyDescent="0.3">
      <c r="A13" s="3" t="s">
        <v>109</v>
      </c>
      <c r="B13" s="5">
        <f>B12*2</f>
        <v>40</v>
      </c>
      <c r="C13" s="5">
        <f>C12*2</f>
        <v>40</v>
      </c>
      <c r="D13" s="11">
        <f>D12*2</f>
        <v>40</v>
      </c>
      <c r="E13" s="7">
        <f t="shared" ref="E13:P13" si="5">E12*2</f>
        <v>40</v>
      </c>
      <c r="F13" s="5">
        <f t="shared" si="5"/>
        <v>40</v>
      </c>
      <c r="G13" s="11">
        <f t="shared" si="5"/>
        <v>40</v>
      </c>
      <c r="H13" s="7">
        <f t="shared" si="5"/>
        <v>40</v>
      </c>
      <c r="I13" s="5">
        <f t="shared" si="5"/>
        <v>40</v>
      </c>
      <c r="J13" s="14">
        <f t="shared" si="5"/>
        <v>40</v>
      </c>
      <c r="K13" s="7">
        <f t="shared" ref="K13:M13" si="6">K12*2</f>
        <v>40</v>
      </c>
      <c r="L13" s="7">
        <f t="shared" si="6"/>
        <v>40</v>
      </c>
      <c r="M13" s="5">
        <f t="shared" si="6"/>
        <v>40</v>
      </c>
      <c r="N13" s="7">
        <f t="shared" si="5"/>
        <v>40</v>
      </c>
      <c r="O13" s="7">
        <f t="shared" si="5"/>
        <v>40</v>
      </c>
      <c r="P13" s="5">
        <f t="shared" si="5"/>
        <v>40</v>
      </c>
    </row>
    <row r="14" spans="1:17" s="4" customFormat="1" ht="27" customHeight="1" x14ac:dyDescent="0.3">
      <c r="A14" s="3" t="s">
        <v>110</v>
      </c>
      <c r="B14" s="5">
        <f>B13*2.5</f>
        <v>100</v>
      </c>
      <c r="C14" s="5">
        <f t="shared" ref="C14:P14" si="7">C13*2.5</f>
        <v>100</v>
      </c>
      <c r="D14" s="5">
        <f t="shared" si="7"/>
        <v>100</v>
      </c>
      <c r="E14" s="13">
        <f t="shared" si="7"/>
        <v>100</v>
      </c>
      <c r="F14" s="5">
        <f t="shared" si="7"/>
        <v>100</v>
      </c>
      <c r="G14" s="11">
        <f t="shared" si="7"/>
        <v>100</v>
      </c>
      <c r="H14" s="7">
        <f t="shared" si="7"/>
        <v>100</v>
      </c>
      <c r="I14" s="5">
        <f t="shared" si="7"/>
        <v>100</v>
      </c>
      <c r="J14" s="14">
        <f t="shared" si="7"/>
        <v>100</v>
      </c>
      <c r="K14" s="7">
        <f t="shared" ref="K14:M14" si="8">K13*2.5</f>
        <v>100</v>
      </c>
      <c r="L14" s="7">
        <f t="shared" si="8"/>
        <v>100</v>
      </c>
      <c r="M14" s="5">
        <f t="shared" si="8"/>
        <v>100</v>
      </c>
      <c r="N14" s="7">
        <f t="shared" si="7"/>
        <v>100</v>
      </c>
      <c r="O14" s="7">
        <f t="shared" si="7"/>
        <v>100</v>
      </c>
      <c r="P14" s="5">
        <f t="shared" si="7"/>
        <v>100</v>
      </c>
    </row>
    <row r="16" spans="1:17" s="4" customFormat="1" ht="27" customHeight="1" x14ac:dyDescent="0.3">
      <c r="A16" s="8" t="s">
        <v>112</v>
      </c>
      <c r="B16" s="71">
        <f>15000-B10-C10-D10</f>
        <v>15000</v>
      </c>
      <c r="C16" s="72"/>
      <c r="D16" s="75"/>
      <c r="E16" s="74">
        <f>15000-E10-F10-G10</f>
        <v>15000</v>
      </c>
      <c r="F16" s="72"/>
      <c r="G16" s="75"/>
      <c r="H16" s="74">
        <f>15000-H10-I10-J10</f>
        <v>15000</v>
      </c>
      <c r="I16" s="72"/>
      <c r="J16" s="75"/>
      <c r="K16" s="74">
        <f>15000-K10-L10-M10</f>
        <v>15000</v>
      </c>
      <c r="L16" s="72"/>
      <c r="M16" s="73"/>
      <c r="N16" s="74">
        <f>15000-N10-O10-P10</f>
        <v>15000</v>
      </c>
      <c r="O16" s="72"/>
      <c r="P16" s="73"/>
    </row>
    <row r="17" spans="1:16" ht="27" customHeight="1" x14ac:dyDescent="0.3">
      <c r="A17" s="8" t="s">
        <v>0</v>
      </c>
      <c r="B17" s="71">
        <f>ROUNDUP((B16/250),0)</f>
        <v>60</v>
      </c>
      <c r="C17" s="72"/>
      <c r="D17" s="75"/>
      <c r="E17" s="74">
        <f t="shared" ref="E17" si="9">ROUNDUP((E16/250),0)</f>
        <v>60</v>
      </c>
      <c r="F17" s="72"/>
      <c r="G17" s="75"/>
      <c r="H17" s="74">
        <f t="shared" ref="H17" si="10">ROUNDUP((H16/250),0)</f>
        <v>60</v>
      </c>
      <c r="I17" s="72"/>
      <c r="J17" s="75"/>
      <c r="K17" s="74">
        <f t="shared" ref="K17" si="11">ROUNDUP((K16/250),0)</f>
        <v>60</v>
      </c>
      <c r="L17" s="72"/>
      <c r="M17" s="73"/>
      <c r="N17" s="74">
        <f t="shared" ref="N17" si="12">ROUNDUP((N16/250),0)</f>
        <v>60</v>
      </c>
      <c r="O17" s="72"/>
      <c r="P17" s="73"/>
    </row>
    <row r="18" spans="1:16" ht="27" customHeight="1" x14ac:dyDescent="0.3">
      <c r="A18" s="8" t="s">
        <v>2</v>
      </c>
      <c r="B18" s="71">
        <f>B17*2</f>
        <v>120</v>
      </c>
      <c r="C18" s="72"/>
      <c r="D18" s="75"/>
      <c r="E18" s="74">
        <f t="shared" ref="E18" si="13">E17*2</f>
        <v>120</v>
      </c>
      <c r="F18" s="72"/>
      <c r="G18" s="75"/>
      <c r="H18" s="74">
        <f t="shared" ref="H18" si="14">H17*2</f>
        <v>120</v>
      </c>
      <c r="I18" s="72"/>
      <c r="J18" s="75"/>
      <c r="K18" s="74">
        <f t="shared" ref="K18" si="15">K17*2</f>
        <v>120</v>
      </c>
      <c r="L18" s="72"/>
      <c r="M18" s="73"/>
      <c r="N18" s="74">
        <f t="shared" ref="N18" si="16">N17*2</f>
        <v>120</v>
      </c>
      <c r="O18" s="72"/>
      <c r="P18" s="73"/>
    </row>
    <row r="19" spans="1:16" ht="27" customHeight="1" x14ac:dyDescent="0.3">
      <c r="A19" s="8" t="s">
        <v>3</v>
      </c>
      <c r="B19" s="71">
        <f>B18*2.5</f>
        <v>300</v>
      </c>
      <c r="C19" s="72"/>
      <c r="D19" s="75"/>
      <c r="E19" s="74">
        <f t="shared" ref="E19" si="17">E18*2.5</f>
        <v>300</v>
      </c>
      <c r="F19" s="72"/>
      <c r="G19" s="75"/>
      <c r="H19" s="74">
        <f t="shared" ref="H19" si="18">H18*2.5</f>
        <v>300</v>
      </c>
      <c r="I19" s="72"/>
      <c r="J19" s="75"/>
      <c r="K19" s="74">
        <f t="shared" ref="K19" si="19">K18*2.5</f>
        <v>300</v>
      </c>
      <c r="L19" s="72"/>
      <c r="M19" s="73"/>
      <c r="N19" s="74">
        <f t="shared" ref="N19" si="20">N18*2.5</f>
        <v>300</v>
      </c>
      <c r="O19" s="72"/>
      <c r="P19" s="73"/>
    </row>
  </sheetData>
  <mergeCells count="32">
    <mergeCell ref="N5:P5"/>
    <mergeCell ref="B18:D18"/>
    <mergeCell ref="E18:G18"/>
    <mergeCell ref="H18:J18"/>
    <mergeCell ref="N18:P18"/>
    <mergeCell ref="B5:D5"/>
    <mergeCell ref="E5:G5"/>
    <mergeCell ref="K17:M17"/>
    <mergeCell ref="K18:M18"/>
    <mergeCell ref="H5:J5"/>
    <mergeCell ref="K5:M5"/>
    <mergeCell ref="N19:P19"/>
    <mergeCell ref="Q8:Q9"/>
    <mergeCell ref="B16:D16"/>
    <mergeCell ref="E16:G16"/>
    <mergeCell ref="H16:J16"/>
    <mergeCell ref="N16:P16"/>
    <mergeCell ref="B17:D17"/>
    <mergeCell ref="E17:G17"/>
    <mergeCell ref="H17:J17"/>
    <mergeCell ref="N17:P17"/>
    <mergeCell ref="K16:M16"/>
    <mergeCell ref="K19:M19"/>
    <mergeCell ref="B19:D19"/>
    <mergeCell ref="E19:G19"/>
    <mergeCell ref="H19:J19"/>
    <mergeCell ref="B3:P3"/>
    <mergeCell ref="B4:D4"/>
    <mergeCell ref="E4:G4"/>
    <mergeCell ref="H4:J4"/>
    <mergeCell ref="N4:P4"/>
    <mergeCell ref="K4:M4"/>
  </mergeCells>
  <printOptions horizontalCentered="1" verticalCentered="1"/>
  <pageMargins left="0.11811023622047245" right="0.11811023622047245" top="1.0236220472440944" bottom="0.31496062992125984" header="0.31496062992125984" footer="0.11811023622047245"/>
  <pageSetup paperSize="9" scale="75" orientation="landscape" r:id="rId1"/>
  <headerFooter>
    <oddHeader>&amp;C&amp;"-,Bold"&amp;20Rank Advancement Formula for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9"/>
  <sheetViews>
    <sheetView zoomScaleNormal="100" workbookViewId="0">
      <pane xSplit="1" ySplit="6" topLeftCell="B13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RowHeight="14.4" x14ac:dyDescent="0.3"/>
  <cols>
    <col min="1" max="1" width="46.33203125" customWidth="1"/>
    <col min="2" max="19" width="16.6640625" style="1" customWidth="1"/>
    <col min="20" max="20" width="3.33203125" customWidth="1"/>
  </cols>
  <sheetData>
    <row r="1" spans="1:20" ht="57.6" x14ac:dyDescent="0.3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3" spans="1:20" ht="21" x14ac:dyDescent="0.4">
      <c r="A3" s="19" t="s">
        <v>1</v>
      </c>
      <c r="B3" s="84" t="s">
        <v>41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20" x14ac:dyDescent="0.3">
      <c r="A4" s="26"/>
      <c r="B4" s="76" t="s">
        <v>42</v>
      </c>
      <c r="C4" s="79"/>
      <c r="D4" s="77"/>
      <c r="E4" s="78" t="s">
        <v>43</v>
      </c>
      <c r="F4" s="79"/>
      <c r="G4" s="77"/>
      <c r="H4" s="78" t="s">
        <v>44</v>
      </c>
      <c r="I4" s="79"/>
      <c r="J4" s="77"/>
      <c r="K4" s="78" t="s">
        <v>45</v>
      </c>
      <c r="L4" s="79"/>
      <c r="M4" s="77"/>
      <c r="N4" s="78" t="s">
        <v>46</v>
      </c>
      <c r="O4" s="79"/>
      <c r="P4" s="79"/>
      <c r="Q4" s="79" t="s">
        <v>47</v>
      </c>
      <c r="R4" s="79"/>
      <c r="S4" s="80"/>
    </row>
    <row r="5" spans="1:20" s="4" customFormat="1" ht="23.4" customHeight="1" x14ac:dyDescent="0.3">
      <c r="A5" s="50" t="s">
        <v>5</v>
      </c>
      <c r="B5" s="89"/>
      <c r="C5" s="87"/>
      <c r="D5" s="90"/>
      <c r="E5" s="86"/>
      <c r="F5" s="87"/>
      <c r="G5" s="90"/>
      <c r="H5" s="86"/>
      <c r="I5" s="87"/>
      <c r="J5" s="90"/>
      <c r="K5" s="86"/>
      <c r="L5" s="87"/>
      <c r="M5" s="90"/>
      <c r="N5" s="15"/>
      <c r="O5" s="15"/>
      <c r="P5" s="15"/>
      <c r="Q5" s="86"/>
      <c r="R5" s="87"/>
      <c r="S5" s="88"/>
    </row>
    <row r="6" spans="1:20" ht="28.8" x14ac:dyDescent="0.3">
      <c r="A6" s="26"/>
      <c r="B6" s="45" t="s">
        <v>61</v>
      </c>
      <c r="C6" s="45" t="s">
        <v>62</v>
      </c>
      <c r="D6" s="45" t="s">
        <v>63</v>
      </c>
      <c r="E6" s="46" t="s">
        <v>64</v>
      </c>
      <c r="F6" s="45" t="s">
        <v>65</v>
      </c>
      <c r="G6" s="47" t="s">
        <v>66</v>
      </c>
      <c r="H6" s="48" t="s">
        <v>67</v>
      </c>
      <c r="I6" s="45" t="s">
        <v>68</v>
      </c>
      <c r="J6" s="49" t="s">
        <v>69</v>
      </c>
      <c r="K6" s="48" t="s">
        <v>70</v>
      </c>
      <c r="L6" s="45" t="s">
        <v>71</v>
      </c>
      <c r="M6" s="49" t="s">
        <v>72</v>
      </c>
      <c r="N6" s="48" t="s">
        <v>73</v>
      </c>
      <c r="O6" s="48" t="s">
        <v>74</v>
      </c>
      <c r="P6" s="47" t="s">
        <v>75</v>
      </c>
      <c r="Q6" s="48" t="s">
        <v>76</v>
      </c>
      <c r="R6" s="48" t="s">
        <v>77</v>
      </c>
      <c r="S6" s="45" t="s">
        <v>78</v>
      </c>
    </row>
    <row r="7" spans="1:20" s="4" customFormat="1" ht="23.4" customHeight="1" thickBot="1" x14ac:dyDescent="0.35">
      <c r="A7" s="27" t="s">
        <v>5</v>
      </c>
      <c r="B7" s="17"/>
      <c r="C7" s="17"/>
      <c r="D7" s="40"/>
      <c r="E7" s="29"/>
      <c r="F7" s="17"/>
      <c r="G7" s="28"/>
      <c r="H7" s="30"/>
      <c r="I7" s="17"/>
      <c r="J7" s="41"/>
      <c r="K7" s="30"/>
      <c r="L7" s="17"/>
      <c r="M7" s="41"/>
      <c r="N7" s="40"/>
      <c r="O7" s="40"/>
      <c r="P7" s="41"/>
      <c r="Q7" s="30"/>
      <c r="R7" s="30"/>
      <c r="S7" s="17"/>
    </row>
    <row r="8" spans="1:20" s="4" customFormat="1" ht="27" customHeight="1" thickTop="1" x14ac:dyDescent="0.3">
      <c r="A8" s="16" t="s">
        <v>16</v>
      </c>
      <c r="B8" s="20"/>
      <c r="C8" s="21"/>
      <c r="D8" s="21"/>
      <c r="E8" s="20"/>
      <c r="F8" s="21"/>
      <c r="G8" s="21"/>
      <c r="H8" s="20"/>
      <c r="I8" s="21"/>
      <c r="J8" s="21"/>
      <c r="K8" s="20"/>
      <c r="L8" s="21"/>
      <c r="M8" s="21"/>
      <c r="N8" s="20"/>
      <c r="O8" s="21"/>
      <c r="P8" s="21"/>
      <c r="Q8" s="20"/>
      <c r="R8" s="21"/>
      <c r="S8" s="21"/>
      <c r="T8" s="68" t="s">
        <v>4</v>
      </c>
    </row>
    <row r="9" spans="1:20" s="4" customFormat="1" ht="27" customHeight="1" thickBot="1" x14ac:dyDescent="0.35">
      <c r="A9" s="16" t="s">
        <v>15</v>
      </c>
      <c r="B9" s="23"/>
      <c r="C9" s="24"/>
      <c r="D9" s="24"/>
      <c r="E9" s="23"/>
      <c r="F9" s="24"/>
      <c r="G9" s="24"/>
      <c r="H9" s="23"/>
      <c r="I9" s="24"/>
      <c r="J9" s="24"/>
      <c r="K9" s="23"/>
      <c r="L9" s="24"/>
      <c r="M9" s="24"/>
      <c r="N9" s="23"/>
      <c r="O9" s="24"/>
      <c r="P9" s="24"/>
      <c r="Q9" s="23"/>
      <c r="R9" s="24"/>
      <c r="S9" s="24"/>
      <c r="T9" s="68"/>
    </row>
    <row r="10" spans="1:20" s="4" customFormat="1" ht="27" customHeight="1" thickTop="1" x14ac:dyDescent="0.3">
      <c r="A10" s="3" t="s">
        <v>13</v>
      </c>
      <c r="B10" s="18">
        <f>B8-B9</f>
        <v>0</v>
      </c>
      <c r="C10" s="18">
        <f t="shared" ref="C10:S10" si="0">C8-C9</f>
        <v>0</v>
      </c>
      <c r="D10" s="18">
        <f t="shared" si="0"/>
        <v>0</v>
      </c>
      <c r="E10" s="32">
        <f t="shared" si="0"/>
        <v>0</v>
      </c>
      <c r="F10" s="18">
        <f t="shared" si="0"/>
        <v>0</v>
      </c>
      <c r="G10" s="31">
        <f t="shared" si="0"/>
        <v>0</v>
      </c>
      <c r="H10" s="33">
        <f t="shared" si="0"/>
        <v>0</v>
      </c>
      <c r="I10" s="18">
        <f t="shared" si="0"/>
        <v>0</v>
      </c>
      <c r="J10" s="42">
        <f t="shared" si="0"/>
        <v>0</v>
      </c>
      <c r="K10" s="33">
        <f t="shared" si="0"/>
        <v>0</v>
      </c>
      <c r="L10" s="33">
        <f t="shared" si="0"/>
        <v>0</v>
      </c>
      <c r="M10" s="31">
        <f t="shared" si="0"/>
        <v>0</v>
      </c>
      <c r="N10" s="33">
        <f t="shared" ref="N10:P10" si="1">N8-N9</f>
        <v>0</v>
      </c>
      <c r="O10" s="33">
        <f t="shared" si="1"/>
        <v>0</v>
      </c>
      <c r="P10" s="31">
        <f t="shared" si="1"/>
        <v>0</v>
      </c>
      <c r="Q10" s="33">
        <f t="shared" si="0"/>
        <v>0</v>
      </c>
      <c r="R10" s="33">
        <f t="shared" si="0"/>
        <v>0</v>
      </c>
      <c r="S10" s="18">
        <f t="shared" si="0"/>
        <v>0</v>
      </c>
    </row>
    <row r="11" spans="1:20" s="4" customFormat="1" ht="27" customHeight="1" x14ac:dyDescent="0.3">
      <c r="A11" s="3" t="s">
        <v>79</v>
      </c>
      <c r="B11" s="5">
        <f t="shared" ref="B11:S11" si="2">9000-B10</f>
        <v>9000</v>
      </c>
      <c r="C11" s="5">
        <f t="shared" si="2"/>
        <v>9000</v>
      </c>
      <c r="D11" s="5">
        <f t="shared" si="2"/>
        <v>9000</v>
      </c>
      <c r="E11" s="13">
        <f t="shared" si="2"/>
        <v>9000</v>
      </c>
      <c r="F11" s="5">
        <f t="shared" si="2"/>
        <v>9000</v>
      </c>
      <c r="G11" s="11">
        <f t="shared" si="2"/>
        <v>9000</v>
      </c>
      <c r="H11" s="7">
        <f t="shared" si="2"/>
        <v>9000</v>
      </c>
      <c r="I11" s="5">
        <f t="shared" si="2"/>
        <v>9000</v>
      </c>
      <c r="J11" s="14">
        <f t="shared" si="2"/>
        <v>9000</v>
      </c>
      <c r="K11" s="7">
        <f t="shared" si="2"/>
        <v>9000</v>
      </c>
      <c r="L11" s="7">
        <f t="shared" si="2"/>
        <v>9000</v>
      </c>
      <c r="M11" s="11">
        <f t="shared" si="2"/>
        <v>9000</v>
      </c>
      <c r="N11" s="7">
        <f t="shared" si="2"/>
        <v>9000</v>
      </c>
      <c r="O11" s="7">
        <f t="shared" si="2"/>
        <v>9000</v>
      </c>
      <c r="P11" s="11">
        <f t="shared" si="2"/>
        <v>9000</v>
      </c>
      <c r="Q11" s="7">
        <f t="shared" si="2"/>
        <v>9000</v>
      </c>
      <c r="R11" s="7">
        <f t="shared" si="2"/>
        <v>9000</v>
      </c>
      <c r="S11" s="5">
        <f t="shared" si="2"/>
        <v>9000</v>
      </c>
    </row>
    <row r="12" spans="1:20" s="4" customFormat="1" ht="27" customHeight="1" x14ac:dyDescent="0.3">
      <c r="A12" s="3" t="s">
        <v>14</v>
      </c>
      <c r="B12" s="5">
        <f>ROUNDUP((B11/250),0)</f>
        <v>36</v>
      </c>
      <c r="C12" s="5">
        <f t="shared" ref="C12:S12" si="3">ROUNDUP((C11/250),0)</f>
        <v>36</v>
      </c>
      <c r="D12" s="11">
        <f t="shared" si="3"/>
        <v>36</v>
      </c>
      <c r="E12" s="7">
        <f t="shared" si="3"/>
        <v>36</v>
      </c>
      <c r="F12" s="5">
        <f t="shared" si="3"/>
        <v>36</v>
      </c>
      <c r="G12" s="11">
        <f t="shared" si="3"/>
        <v>36</v>
      </c>
      <c r="H12" s="7">
        <f t="shared" si="3"/>
        <v>36</v>
      </c>
      <c r="I12" s="5">
        <f t="shared" si="3"/>
        <v>36</v>
      </c>
      <c r="J12" s="14">
        <f t="shared" si="3"/>
        <v>36</v>
      </c>
      <c r="K12" s="7">
        <f t="shared" si="3"/>
        <v>36</v>
      </c>
      <c r="L12" s="7">
        <f t="shared" si="3"/>
        <v>36</v>
      </c>
      <c r="M12" s="11">
        <f t="shared" si="3"/>
        <v>36</v>
      </c>
      <c r="N12" s="7">
        <f t="shared" ref="N12:P12" si="4">ROUNDUP((N11/250),0)</f>
        <v>36</v>
      </c>
      <c r="O12" s="7">
        <f t="shared" si="4"/>
        <v>36</v>
      </c>
      <c r="P12" s="11">
        <f t="shared" si="4"/>
        <v>36</v>
      </c>
      <c r="Q12" s="7">
        <f t="shared" si="3"/>
        <v>36</v>
      </c>
      <c r="R12" s="7">
        <f t="shared" si="3"/>
        <v>36</v>
      </c>
      <c r="S12" s="5">
        <f t="shared" si="3"/>
        <v>36</v>
      </c>
    </row>
    <row r="13" spans="1:20" s="4" customFormat="1" ht="27" customHeight="1" x14ac:dyDescent="0.3">
      <c r="A13" s="3" t="s">
        <v>109</v>
      </c>
      <c r="B13" s="5">
        <f>B12*2</f>
        <v>72</v>
      </c>
      <c r="C13" s="5">
        <f>C12*2</f>
        <v>72</v>
      </c>
      <c r="D13" s="11">
        <f>D12*2</f>
        <v>72</v>
      </c>
      <c r="E13" s="7">
        <f t="shared" ref="E13:S13" si="5">E12*2</f>
        <v>72</v>
      </c>
      <c r="F13" s="5">
        <f t="shared" si="5"/>
        <v>72</v>
      </c>
      <c r="G13" s="11">
        <f t="shared" si="5"/>
        <v>72</v>
      </c>
      <c r="H13" s="7">
        <f t="shared" si="5"/>
        <v>72</v>
      </c>
      <c r="I13" s="5">
        <f t="shared" si="5"/>
        <v>72</v>
      </c>
      <c r="J13" s="14">
        <f t="shared" si="5"/>
        <v>72</v>
      </c>
      <c r="K13" s="7">
        <f t="shared" si="5"/>
        <v>72</v>
      </c>
      <c r="L13" s="7">
        <f t="shared" si="5"/>
        <v>72</v>
      </c>
      <c r="M13" s="11">
        <f t="shared" si="5"/>
        <v>72</v>
      </c>
      <c r="N13" s="7">
        <f t="shared" ref="N13:P13" si="6">N12*2</f>
        <v>72</v>
      </c>
      <c r="O13" s="7">
        <f t="shared" si="6"/>
        <v>72</v>
      </c>
      <c r="P13" s="11">
        <f t="shared" si="6"/>
        <v>72</v>
      </c>
      <c r="Q13" s="7">
        <f t="shared" si="5"/>
        <v>72</v>
      </c>
      <c r="R13" s="7">
        <f t="shared" si="5"/>
        <v>72</v>
      </c>
      <c r="S13" s="5">
        <f t="shared" si="5"/>
        <v>72</v>
      </c>
    </row>
    <row r="14" spans="1:20" s="4" customFormat="1" ht="27" customHeight="1" x14ac:dyDescent="0.3">
      <c r="A14" s="3" t="s">
        <v>110</v>
      </c>
      <c r="B14" s="5">
        <f>B13*2.5</f>
        <v>180</v>
      </c>
      <c r="C14" s="5">
        <f t="shared" ref="C14:S14" si="7">C13*2.5</f>
        <v>180</v>
      </c>
      <c r="D14" s="5">
        <f t="shared" si="7"/>
        <v>180</v>
      </c>
      <c r="E14" s="13">
        <f t="shared" si="7"/>
        <v>180</v>
      </c>
      <c r="F14" s="5">
        <f t="shared" si="7"/>
        <v>180</v>
      </c>
      <c r="G14" s="11">
        <f t="shared" si="7"/>
        <v>180</v>
      </c>
      <c r="H14" s="7">
        <f t="shared" si="7"/>
        <v>180</v>
      </c>
      <c r="I14" s="5">
        <f t="shared" si="7"/>
        <v>180</v>
      </c>
      <c r="J14" s="14">
        <f t="shared" si="7"/>
        <v>180</v>
      </c>
      <c r="K14" s="7">
        <f t="shared" si="7"/>
        <v>180</v>
      </c>
      <c r="L14" s="7">
        <f t="shared" si="7"/>
        <v>180</v>
      </c>
      <c r="M14" s="11">
        <f t="shared" si="7"/>
        <v>180</v>
      </c>
      <c r="N14" s="7">
        <f t="shared" ref="N14:P14" si="8">N13*2.5</f>
        <v>180</v>
      </c>
      <c r="O14" s="7">
        <f t="shared" si="8"/>
        <v>180</v>
      </c>
      <c r="P14" s="11">
        <f t="shared" si="8"/>
        <v>180</v>
      </c>
      <c r="Q14" s="7">
        <f t="shared" si="7"/>
        <v>180</v>
      </c>
      <c r="R14" s="7">
        <f t="shared" si="7"/>
        <v>180</v>
      </c>
      <c r="S14" s="5">
        <f t="shared" si="7"/>
        <v>180</v>
      </c>
    </row>
    <row r="16" spans="1:20" s="4" customFormat="1" ht="27" customHeight="1" x14ac:dyDescent="0.3">
      <c r="A16" s="8" t="s">
        <v>48</v>
      </c>
      <c r="B16" s="71">
        <f>27000-B10-C10-D10</f>
        <v>27000</v>
      </c>
      <c r="C16" s="72"/>
      <c r="D16" s="75"/>
      <c r="E16" s="74">
        <f>27000-E10-F10-G10</f>
        <v>27000</v>
      </c>
      <c r="F16" s="72"/>
      <c r="G16" s="75"/>
      <c r="H16" s="74">
        <f>27000-H10-I10-J10</f>
        <v>27000</v>
      </c>
      <c r="I16" s="72"/>
      <c r="J16" s="75"/>
      <c r="K16" s="74">
        <f>27000-K10-L10-M10</f>
        <v>27000</v>
      </c>
      <c r="L16" s="72"/>
      <c r="M16" s="73"/>
      <c r="N16" s="74">
        <f>27000-N10-O10-P10</f>
        <v>27000</v>
      </c>
      <c r="O16" s="72"/>
      <c r="P16" s="73"/>
      <c r="Q16" s="74">
        <f>27000-Q10-R10-S10</f>
        <v>27000</v>
      </c>
      <c r="R16" s="72"/>
      <c r="S16" s="73"/>
    </row>
    <row r="17" spans="1:19" ht="27" customHeight="1" x14ac:dyDescent="0.3">
      <c r="A17" s="8" t="s">
        <v>0</v>
      </c>
      <c r="B17" s="71">
        <f>ROUNDUP((B16/250),0)</f>
        <v>108</v>
      </c>
      <c r="C17" s="72"/>
      <c r="D17" s="75"/>
      <c r="E17" s="74">
        <f t="shared" ref="E17" si="9">ROUNDUP((E16/250),0)</f>
        <v>108</v>
      </c>
      <c r="F17" s="72"/>
      <c r="G17" s="75"/>
      <c r="H17" s="74">
        <f t="shared" ref="H17" si="10">ROUNDUP((H16/250),0)</f>
        <v>108</v>
      </c>
      <c r="I17" s="72"/>
      <c r="J17" s="75"/>
      <c r="K17" s="74">
        <f t="shared" ref="K17" si="11">ROUNDUP((K16/250),0)</f>
        <v>108</v>
      </c>
      <c r="L17" s="72"/>
      <c r="M17" s="73"/>
      <c r="N17" s="74">
        <f t="shared" ref="N17" si="12">ROUNDUP((N16/250),0)</f>
        <v>108</v>
      </c>
      <c r="O17" s="72"/>
      <c r="P17" s="73"/>
      <c r="Q17" s="74">
        <f t="shared" ref="Q17" si="13">ROUNDUP((Q16/250),0)</f>
        <v>108</v>
      </c>
      <c r="R17" s="72"/>
      <c r="S17" s="73"/>
    </row>
    <row r="18" spans="1:19" ht="27" customHeight="1" x14ac:dyDescent="0.3">
      <c r="A18" s="8" t="s">
        <v>2</v>
      </c>
      <c r="B18" s="71">
        <f>B17*2</f>
        <v>216</v>
      </c>
      <c r="C18" s="72"/>
      <c r="D18" s="75"/>
      <c r="E18" s="74">
        <f t="shared" ref="E18" si="14">E17*2</f>
        <v>216</v>
      </c>
      <c r="F18" s="72"/>
      <c r="G18" s="75"/>
      <c r="H18" s="74">
        <f t="shared" ref="H18" si="15">H17*2</f>
        <v>216</v>
      </c>
      <c r="I18" s="72"/>
      <c r="J18" s="75"/>
      <c r="K18" s="74">
        <f t="shared" ref="K18" si="16">K17*2</f>
        <v>216</v>
      </c>
      <c r="L18" s="72"/>
      <c r="M18" s="73"/>
      <c r="N18" s="74">
        <f t="shared" ref="N18" si="17">N17*2</f>
        <v>216</v>
      </c>
      <c r="O18" s="72"/>
      <c r="P18" s="73"/>
      <c r="Q18" s="74">
        <f t="shared" ref="Q18" si="18">Q17*2</f>
        <v>216</v>
      </c>
      <c r="R18" s="72"/>
      <c r="S18" s="73"/>
    </row>
    <row r="19" spans="1:19" ht="27" customHeight="1" x14ac:dyDescent="0.3">
      <c r="A19" s="8" t="s">
        <v>3</v>
      </c>
      <c r="B19" s="71">
        <f>B18*2.5</f>
        <v>540</v>
      </c>
      <c r="C19" s="72"/>
      <c r="D19" s="75"/>
      <c r="E19" s="74">
        <f t="shared" ref="E19" si="19">E18*2.5</f>
        <v>540</v>
      </c>
      <c r="F19" s="72"/>
      <c r="G19" s="75"/>
      <c r="H19" s="74">
        <f t="shared" ref="H19" si="20">H18*2.5</f>
        <v>540</v>
      </c>
      <c r="I19" s="72"/>
      <c r="J19" s="75"/>
      <c r="K19" s="74">
        <f t="shared" ref="K19" si="21">K18*2.5</f>
        <v>540</v>
      </c>
      <c r="L19" s="72"/>
      <c r="M19" s="73"/>
      <c r="N19" s="74">
        <f t="shared" ref="N19" si="22">N18*2.5</f>
        <v>540</v>
      </c>
      <c r="O19" s="72"/>
      <c r="P19" s="73"/>
      <c r="Q19" s="74">
        <f t="shared" ref="Q19" si="23">Q18*2.5</f>
        <v>540</v>
      </c>
      <c r="R19" s="72"/>
      <c r="S19" s="73"/>
    </row>
  </sheetData>
  <mergeCells count="37">
    <mergeCell ref="Q18:S18"/>
    <mergeCell ref="B19:D19"/>
    <mergeCell ref="E19:G19"/>
    <mergeCell ref="H19:J19"/>
    <mergeCell ref="K19:M19"/>
    <mergeCell ref="Q19:S19"/>
    <mergeCell ref="N18:P18"/>
    <mergeCell ref="N19:P19"/>
    <mergeCell ref="B18:D18"/>
    <mergeCell ref="E18:G18"/>
    <mergeCell ref="H18:J18"/>
    <mergeCell ref="K18:M18"/>
    <mergeCell ref="Q16:S16"/>
    <mergeCell ref="B17:D17"/>
    <mergeCell ref="E17:G17"/>
    <mergeCell ref="H17:J17"/>
    <mergeCell ref="K17:M17"/>
    <mergeCell ref="Q17:S17"/>
    <mergeCell ref="N16:P16"/>
    <mergeCell ref="N17:P17"/>
    <mergeCell ref="B16:D16"/>
    <mergeCell ref="E16:G16"/>
    <mergeCell ref="H16:J16"/>
    <mergeCell ref="K16:M16"/>
    <mergeCell ref="T8:T9"/>
    <mergeCell ref="B3:S3"/>
    <mergeCell ref="B4:D4"/>
    <mergeCell ref="E4:G4"/>
    <mergeCell ref="H4:J4"/>
    <mergeCell ref="K4:M4"/>
    <mergeCell ref="Q4:S4"/>
    <mergeCell ref="N4:P4"/>
    <mergeCell ref="B5:D5"/>
    <mergeCell ref="E5:G5"/>
    <mergeCell ref="H5:J5"/>
    <mergeCell ref="K5:M5"/>
    <mergeCell ref="Q5:S5"/>
  </mergeCells>
  <printOptions horizontalCentered="1" verticalCentered="1"/>
  <pageMargins left="0.11811023622047245" right="0.11811023622047245" top="1.0236220472440944" bottom="0.31496062992125984" header="0.31496062992125984" footer="0.11811023622047245"/>
  <pageSetup paperSize="9" scale="75" orientation="landscape" r:id="rId1"/>
  <headerFooter>
    <oddHeader>&amp;C&amp;"-,Bold"&amp;20Rank Advancement Formula for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zoomScaleNormal="100" workbookViewId="0">
      <pane xSplit="1" ySplit="4" topLeftCell="B5" activePane="bottomRight" state="frozen"/>
      <selection activeCell="A54" sqref="A54"/>
      <selection pane="topRight" activeCell="A54" sqref="A54"/>
      <selection pane="bottomLeft" activeCell="A54" sqref="A54"/>
      <selection pane="bottomRight" activeCell="B6" sqref="B6"/>
    </sheetView>
  </sheetViews>
  <sheetFormatPr defaultRowHeight="14.4" x14ac:dyDescent="0.3"/>
  <cols>
    <col min="1" max="1" width="44.6640625" customWidth="1"/>
    <col min="2" max="2" width="16.6640625" style="1" customWidth="1"/>
    <col min="3" max="3" width="5.5546875" style="1" customWidth="1"/>
    <col min="4" max="4" width="3.33203125" customWidth="1"/>
  </cols>
  <sheetData>
    <row r="1" spans="1:4" ht="52.8" customHeight="1" x14ac:dyDescent="0.3">
      <c r="A1" s="67" t="s">
        <v>125</v>
      </c>
      <c r="B1" s="67"/>
      <c r="C1" s="58"/>
    </row>
    <row r="3" spans="1:4" ht="21" x14ac:dyDescent="0.4">
      <c r="A3" s="19" t="s">
        <v>1</v>
      </c>
      <c r="B3" s="59" t="s">
        <v>126</v>
      </c>
      <c r="C3" s="60"/>
    </row>
    <row r="4" spans="1:4" ht="25.8" x14ac:dyDescent="0.3">
      <c r="A4" s="26"/>
      <c r="B4" s="45" t="s">
        <v>127</v>
      </c>
      <c r="C4" s="61"/>
    </row>
    <row r="5" spans="1:4" s="4" customFormat="1" ht="23.4" customHeight="1" thickBot="1" x14ac:dyDescent="0.35">
      <c r="A5" s="27" t="s">
        <v>5</v>
      </c>
      <c r="B5" s="17"/>
      <c r="C5" s="62"/>
    </row>
    <row r="6" spans="1:4" s="4" customFormat="1" ht="27" customHeight="1" thickTop="1" x14ac:dyDescent="0.3">
      <c r="A6" s="16" t="s">
        <v>16</v>
      </c>
      <c r="B6" s="20"/>
      <c r="C6" s="64" t="s">
        <v>116</v>
      </c>
      <c r="D6" s="68" t="s">
        <v>4</v>
      </c>
    </row>
    <row r="7" spans="1:4" s="4" customFormat="1" ht="27" customHeight="1" thickBot="1" x14ac:dyDescent="0.35">
      <c r="A7" s="16" t="s">
        <v>15</v>
      </c>
      <c r="B7" s="23"/>
      <c r="C7" s="64" t="s">
        <v>117</v>
      </c>
      <c r="D7" s="68"/>
    </row>
    <row r="8" spans="1:4" s="4" customFormat="1" ht="27" customHeight="1" thickTop="1" x14ac:dyDescent="0.3">
      <c r="A8" s="3" t="s">
        <v>119</v>
      </c>
      <c r="B8" s="18">
        <f>B6-B7</f>
        <v>0</v>
      </c>
      <c r="C8" s="64" t="s">
        <v>118</v>
      </c>
    </row>
    <row r="9" spans="1:4" s="4" customFormat="1" ht="27" customHeight="1" x14ac:dyDescent="0.3">
      <c r="A9" s="3" t="s">
        <v>128</v>
      </c>
      <c r="B9" s="57">
        <f>1000-B8</f>
        <v>1000</v>
      </c>
      <c r="C9" s="63"/>
    </row>
    <row r="10" spans="1:4" s="4" customFormat="1" ht="27" customHeight="1" x14ac:dyDescent="0.3">
      <c r="A10" s="3" t="s">
        <v>14</v>
      </c>
      <c r="B10" s="57">
        <f>ROUNDUP((B9/250),0)</f>
        <v>4</v>
      </c>
      <c r="C10" s="63"/>
    </row>
    <row r="11" spans="1:4" s="4" customFormat="1" ht="27" customHeight="1" x14ac:dyDescent="0.3">
      <c r="A11" s="3" t="s">
        <v>109</v>
      </c>
      <c r="B11" s="57">
        <f>B10*2</f>
        <v>8</v>
      </c>
      <c r="C11" s="63"/>
    </row>
    <row r="12" spans="1:4" s="4" customFormat="1" ht="27" customHeight="1" x14ac:dyDescent="0.3">
      <c r="A12" s="3" t="s">
        <v>110</v>
      </c>
      <c r="B12" s="57">
        <f>B11*2.5</f>
        <v>20</v>
      </c>
      <c r="C12" s="63"/>
    </row>
  </sheetData>
  <mergeCells count="2">
    <mergeCell ref="A1:B1"/>
    <mergeCell ref="D6:D7"/>
  </mergeCells>
  <printOptions horizontalCentered="1" verticalCentered="1"/>
  <pageMargins left="0.70866141732283472" right="0.70866141732283472" top="1.0236220472440944" bottom="0.31496062992125984" header="0.31496062992125984" footer="0.11811023622047245"/>
  <pageSetup paperSize="9" scale="110" orientation="landscape" r:id="rId1"/>
  <headerFooter>
    <oddHeader>&amp;C&amp;"-,Bold"&amp;20Rank Advancement Formula for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zoomScaleNormal="100" workbookViewId="0">
      <pane xSplit="1" ySplit="4" topLeftCell="B5" activePane="bottomRight" state="frozen"/>
      <selection activeCell="A54" sqref="A54"/>
      <selection pane="topRight" activeCell="A54" sqref="A54"/>
      <selection pane="bottomLeft" activeCell="A54" sqref="A54"/>
      <selection pane="bottomRight" activeCell="B6" sqref="B6"/>
    </sheetView>
  </sheetViews>
  <sheetFormatPr defaultRowHeight="14.4" x14ac:dyDescent="0.3"/>
  <cols>
    <col min="1" max="1" width="44.6640625" customWidth="1"/>
    <col min="2" max="2" width="16.6640625" style="1" customWidth="1"/>
    <col min="3" max="3" width="5.5546875" style="1" customWidth="1"/>
    <col min="4" max="4" width="3.33203125" customWidth="1"/>
  </cols>
  <sheetData>
    <row r="1" spans="1:4" ht="52.8" customHeight="1" x14ac:dyDescent="0.3">
      <c r="A1" s="67" t="s">
        <v>121</v>
      </c>
      <c r="B1" s="67"/>
      <c r="C1" s="58"/>
    </row>
    <row r="3" spans="1:4" ht="21" x14ac:dyDescent="0.4">
      <c r="A3" s="19" t="s">
        <v>1</v>
      </c>
      <c r="B3" s="59" t="s">
        <v>122</v>
      </c>
      <c r="C3" s="60"/>
    </row>
    <row r="4" spans="1:4" ht="25.8" x14ac:dyDescent="0.3">
      <c r="A4" s="26"/>
      <c r="B4" s="45" t="s">
        <v>123</v>
      </c>
      <c r="C4" s="61"/>
    </row>
    <row r="5" spans="1:4" s="4" customFormat="1" ht="23.4" customHeight="1" thickBot="1" x14ac:dyDescent="0.35">
      <c r="A5" s="27" t="s">
        <v>5</v>
      </c>
      <c r="B5" s="17"/>
      <c r="C5" s="62"/>
    </row>
    <row r="6" spans="1:4" s="4" customFormat="1" ht="27" customHeight="1" thickTop="1" x14ac:dyDescent="0.3">
      <c r="A6" s="16" t="s">
        <v>16</v>
      </c>
      <c r="B6" s="20"/>
      <c r="C6" s="64" t="s">
        <v>116</v>
      </c>
      <c r="D6" s="68" t="s">
        <v>4</v>
      </c>
    </row>
    <row r="7" spans="1:4" s="4" customFormat="1" ht="27" customHeight="1" thickBot="1" x14ac:dyDescent="0.35">
      <c r="A7" s="16" t="s">
        <v>15</v>
      </c>
      <c r="B7" s="23"/>
      <c r="C7" s="64" t="s">
        <v>117</v>
      </c>
      <c r="D7" s="68"/>
    </row>
    <row r="8" spans="1:4" s="4" customFormat="1" ht="27" customHeight="1" thickTop="1" x14ac:dyDescent="0.3">
      <c r="A8" s="3" t="s">
        <v>119</v>
      </c>
      <c r="B8" s="18">
        <f>B6-B7</f>
        <v>0</v>
      </c>
      <c r="C8" s="64" t="s">
        <v>118</v>
      </c>
    </row>
    <row r="9" spans="1:4" s="4" customFormat="1" ht="27" customHeight="1" x14ac:dyDescent="0.3">
      <c r="A9" s="3" t="s">
        <v>124</v>
      </c>
      <c r="B9" s="57">
        <f>2000-B8</f>
        <v>2000</v>
      </c>
      <c r="C9" s="63"/>
    </row>
    <row r="10" spans="1:4" s="4" customFormat="1" ht="27" customHeight="1" x14ac:dyDescent="0.3">
      <c r="A10" s="3" t="s">
        <v>14</v>
      </c>
      <c r="B10" s="57">
        <f>ROUNDUP((B9/250),0)</f>
        <v>8</v>
      </c>
      <c r="C10" s="63"/>
    </row>
    <row r="11" spans="1:4" s="4" customFormat="1" ht="27" customHeight="1" x14ac:dyDescent="0.3">
      <c r="A11" s="3" t="s">
        <v>109</v>
      </c>
      <c r="B11" s="57">
        <f>B10*2</f>
        <v>16</v>
      </c>
      <c r="C11" s="63"/>
    </row>
    <row r="12" spans="1:4" s="4" customFormat="1" ht="27" customHeight="1" x14ac:dyDescent="0.3">
      <c r="A12" s="3" t="s">
        <v>110</v>
      </c>
      <c r="B12" s="57">
        <f>B11*2.5</f>
        <v>40</v>
      </c>
      <c r="C12" s="63"/>
    </row>
  </sheetData>
  <mergeCells count="2">
    <mergeCell ref="A1:B1"/>
    <mergeCell ref="D6:D7"/>
  </mergeCells>
  <printOptions horizontalCentered="1" verticalCentered="1"/>
  <pageMargins left="0.70866141732283472" right="0.70866141732283472" top="1.0236220472440944" bottom="0.31496062992125984" header="0.31496062992125984" footer="0.11811023622047245"/>
  <pageSetup paperSize="9" scale="110" orientation="landscape" r:id="rId1"/>
  <headerFooter>
    <oddHeader>&amp;C&amp;"-,Bold"&amp;20Rank Advancement Formula for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zoomScaleNormal="100" workbookViewId="0">
      <pane xSplit="1" ySplit="4" topLeftCell="B5" activePane="bottomRight" state="frozen"/>
      <selection activeCell="A54" sqref="A54"/>
      <selection pane="topRight" activeCell="A54" sqref="A54"/>
      <selection pane="bottomLeft" activeCell="A54" sqref="A54"/>
      <selection pane="bottomRight" activeCell="B6" sqref="B6"/>
    </sheetView>
  </sheetViews>
  <sheetFormatPr defaultRowHeight="14.4" x14ac:dyDescent="0.3"/>
  <cols>
    <col min="1" max="1" width="44.6640625" customWidth="1"/>
    <col min="2" max="2" width="16.6640625" style="1" customWidth="1"/>
    <col min="3" max="3" width="5.5546875" style="1" customWidth="1"/>
    <col min="4" max="4" width="3.33203125" customWidth="1"/>
  </cols>
  <sheetData>
    <row r="1" spans="1:4" ht="52.8" customHeight="1" x14ac:dyDescent="0.3">
      <c r="A1" s="67" t="s">
        <v>115</v>
      </c>
      <c r="B1" s="67"/>
      <c r="C1" s="58"/>
    </row>
    <row r="3" spans="1:4" ht="21" x14ac:dyDescent="0.4">
      <c r="A3" s="19" t="s">
        <v>1</v>
      </c>
      <c r="B3" s="59" t="s">
        <v>113</v>
      </c>
      <c r="C3" s="60"/>
    </row>
    <row r="4" spans="1:4" ht="25.8" x14ac:dyDescent="0.3">
      <c r="A4" s="26"/>
      <c r="B4" s="45" t="s">
        <v>114</v>
      </c>
      <c r="C4" s="61"/>
    </row>
    <row r="5" spans="1:4" s="4" customFormat="1" ht="23.4" customHeight="1" thickBot="1" x14ac:dyDescent="0.35">
      <c r="A5" s="27" t="s">
        <v>5</v>
      </c>
      <c r="B5" s="17"/>
      <c r="C5" s="62"/>
    </row>
    <row r="6" spans="1:4" s="4" customFormat="1" ht="27" customHeight="1" thickTop="1" x14ac:dyDescent="0.3">
      <c r="A6" s="16" t="s">
        <v>16</v>
      </c>
      <c r="B6" s="20"/>
      <c r="C6" s="64" t="s">
        <v>116</v>
      </c>
      <c r="D6" s="68" t="s">
        <v>4</v>
      </c>
    </row>
    <row r="7" spans="1:4" s="4" customFormat="1" ht="27" customHeight="1" thickBot="1" x14ac:dyDescent="0.35">
      <c r="A7" s="16" t="s">
        <v>15</v>
      </c>
      <c r="B7" s="23"/>
      <c r="C7" s="64" t="s">
        <v>117</v>
      </c>
      <c r="D7" s="68"/>
    </row>
    <row r="8" spans="1:4" s="4" customFormat="1" ht="27" customHeight="1" thickTop="1" x14ac:dyDescent="0.3">
      <c r="A8" s="3" t="s">
        <v>119</v>
      </c>
      <c r="B8" s="18">
        <f>B6-B7</f>
        <v>0</v>
      </c>
      <c r="C8" s="64" t="s">
        <v>118</v>
      </c>
    </row>
    <row r="9" spans="1:4" s="4" customFormat="1" ht="27" customHeight="1" x14ac:dyDescent="0.3">
      <c r="A9" s="3" t="s">
        <v>120</v>
      </c>
      <c r="B9" s="57">
        <f>3000-B8</f>
        <v>3000</v>
      </c>
      <c r="C9" s="63"/>
    </row>
    <row r="10" spans="1:4" s="4" customFormat="1" ht="27" customHeight="1" x14ac:dyDescent="0.3">
      <c r="A10" s="3" t="s">
        <v>14</v>
      </c>
      <c r="B10" s="57">
        <f>ROUNDUP((B9/250),0)</f>
        <v>12</v>
      </c>
      <c r="C10" s="63"/>
    </row>
    <row r="11" spans="1:4" s="4" customFormat="1" ht="27" customHeight="1" x14ac:dyDescent="0.3">
      <c r="A11" s="3" t="s">
        <v>109</v>
      </c>
      <c r="B11" s="57">
        <f>B10*2</f>
        <v>24</v>
      </c>
      <c r="C11" s="63"/>
    </row>
    <row r="12" spans="1:4" s="4" customFormat="1" ht="27" customHeight="1" x14ac:dyDescent="0.3">
      <c r="A12" s="3" t="s">
        <v>110</v>
      </c>
      <c r="B12" s="57">
        <f>B11*2.5</f>
        <v>60</v>
      </c>
      <c r="C12" s="63"/>
    </row>
  </sheetData>
  <mergeCells count="2">
    <mergeCell ref="A1:B1"/>
    <mergeCell ref="D6:D7"/>
  </mergeCells>
  <printOptions horizontalCentered="1" verticalCentered="1"/>
  <pageMargins left="0.70866141732283472" right="0.70866141732283472" top="1.0236220472440944" bottom="0.31496062992125984" header="0.31496062992125984" footer="0.11811023622047245"/>
  <pageSetup paperSize="9" scale="110" orientation="landscape" r:id="rId1"/>
  <headerFooter>
    <oddHeader>&amp;C&amp;"-,Bold"&amp;20Rank Advancement Formula for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zoomScaleNormal="100" workbookViewId="0">
      <pane xSplit="1" ySplit="4" topLeftCell="B5" activePane="bottomRight" state="frozen"/>
      <selection activeCell="A54" sqref="A54"/>
      <selection pane="topRight" activeCell="A54" sqref="A54"/>
      <selection pane="bottomLeft" activeCell="A54" sqref="A54"/>
      <selection pane="bottomRight" activeCell="B6" sqref="B6"/>
    </sheetView>
  </sheetViews>
  <sheetFormatPr defaultRowHeight="14.4" x14ac:dyDescent="0.3"/>
  <cols>
    <col min="1" max="1" width="44.6640625" customWidth="1"/>
    <col min="2" max="3" width="16.6640625" style="1" customWidth="1"/>
    <col min="4" max="4" width="3.33203125" customWidth="1"/>
  </cols>
  <sheetData>
    <row r="1" spans="1:4" ht="33" customHeight="1" x14ac:dyDescent="0.3">
      <c r="A1" s="67" t="s">
        <v>24</v>
      </c>
      <c r="B1" s="67"/>
      <c r="C1" s="67"/>
    </row>
    <row r="3" spans="1:4" ht="21" x14ac:dyDescent="0.4">
      <c r="A3" s="19" t="s">
        <v>1</v>
      </c>
      <c r="B3" s="70" t="s">
        <v>30</v>
      </c>
      <c r="C3" s="70"/>
    </row>
    <row r="4" spans="1:4" x14ac:dyDescent="0.3">
      <c r="A4" s="26"/>
      <c r="B4" s="2" t="s">
        <v>11</v>
      </c>
      <c r="C4" s="2" t="s">
        <v>49</v>
      </c>
    </row>
    <row r="5" spans="1:4" s="4" customFormat="1" ht="23.4" customHeight="1" thickBot="1" x14ac:dyDescent="0.35">
      <c r="A5" s="27" t="s">
        <v>5</v>
      </c>
      <c r="B5" s="17"/>
      <c r="C5" s="17"/>
    </row>
    <row r="6" spans="1:4" s="4" customFormat="1" ht="27" customHeight="1" thickTop="1" x14ac:dyDescent="0.3">
      <c r="A6" s="16" t="s">
        <v>16</v>
      </c>
      <c r="B6" s="20"/>
      <c r="C6" s="22"/>
      <c r="D6" s="68" t="s">
        <v>4</v>
      </c>
    </row>
    <row r="7" spans="1:4" s="4" customFormat="1" ht="27" customHeight="1" thickBot="1" x14ac:dyDescent="0.35">
      <c r="A7" s="16" t="s">
        <v>15</v>
      </c>
      <c r="B7" s="23"/>
      <c r="C7" s="25"/>
      <c r="D7" s="68"/>
    </row>
    <row r="8" spans="1:4" s="4" customFormat="1" ht="27" customHeight="1" thickTop="1" x14ac:dyDescent="0.3">
      <c r="A8" s="3" t="s">
        <v>13</v>
      </c>
      <c r="B8" s="18">
        <f>B6-B7</f>
        <v>0</v>
      </c>
      <c r="C8" s="18">
        <f>C6-C7</f>
        <v>0</v>
      </c>
    </row>
    <row r="9" spans="1:4" s="4" customFormat="1" ht="27" customHeight="1" x14ac:dyDescent="0.3">
      <c r="A9" s="3" t="s">
        <v>108</v>
      </c>
      <c r="B9" s="5">
        <f>2000-B8</f>
        <v>2000</v>
      </c>
      <c r="C9" s="5">
        <f>2000-C8</f>
        <v>2000</v>
      </c>
    </row>
    <row r="10" spans="1:4" s="4" customFormat="1" ht="27" customHeight="1" x14ac:dyDescent="0.3">
      <c r="A10" s="3" t="s">
        <v>14</v>
      </c>
      <c r="B10" s="5">
        <f>ROUNDUP((B9/250),0)</f>
        <v>8</v>
      </c>
      <c r="C10" s="5">
        <f t="shared" ref="C10" si="0">ROUNDUP((C9/250),0)</f>
        <v>8</v>
      </c>
    </row>
    <row r="11" spans="1:4" s="4" customFormat="1" ht="27" customHeight="1" x14ac:dyDescent="0.3">
      <c r="A11" s="3" t="s">
        <v>109</v>
      </c>
      <c r="B11" s="5">
        <f>B10*2</f>
        <v>16</v>
      </c>
      <c r="C11" s="5">
        <f t="shared" ref="C11" si="1">C10*2</f>
        <v>16</v>
      </c>
    </row>
    <row r="12" spans="1:4" s="4" customFormat="1" ht="27" customHeight="1" x14ac:dyDescent="0.3">
      <c r="A12" s="3" t="s">
        <v>110</v>
      </c>
      <c r="B12" s="5">
        <f>B11*2.5</f>
        <v>40</v>
      </c>
      <c r="C12" s="5">
        <f t="shared" ref="C12" si="2">C11*2.5</f>
        <v>40</v>
      </c>
    </row>
    <row r="14" spans="1:4" ht="27" customHeight="1" x14ac:dyDescent="0.3">
      <c r="A14" s="8" t="s">
        <v>12</v>
      </c>
      <c r="B14" s="69">
        <f>5000-B8-C8</f>
        <v>5000</v>
      </c>
      <c r="C14" s="69"/>
    </row>
    <row r="15" spans="1:4" ht="27" customHeight="1" x14ac:dyDescent="0.3">
      <c r="A15" s="8" t="s">
        <v>0</v>
      </c>
      <c r="B15" s="69">
        <f>ROUNDUP((B14/250),0)</f>
        <v>20</v>
      </c>
      <c r="C15" s="69"/>
    </row>
    <row r="16" spans="1:4" ht="27" customHeight="1" x14ac:dyDescent="0.3">
      <c r="A16" s="8" t="s">
        <v>2</v>
      </c>
      <c r="B16" s="69">
        <f>B15*2</f>
        <v>40</v>
      </c>
      <c r="C16" s="69"/>
    </row>
    <row r="17" spans="1:3" ht="27" customHeight="1" x14ac:dyDescent="0.3">
      <c r="A17" s="8" t="s">
        <v>3</v>
      </c>
      <c r="B17" s="69">
        <f>B16*2.5</f>
        <v>100</v>
      </c>
      <c r="C17" s="69"/>
    </row>
  </sheetData>
  <mergeCells count="7">
    <mergeCell ref="B17:C17"/>
    <mergeCell ref="A1:C1"/>
    <mergeCell ref="B3:C3"/>
    <mergeCell ref="D6:D7"/>
    <mergeCell ref="B14:C14"/>
    <mergeCell ref="B15:C15"/>
    <mergeCell ref="B16:C16"/>
  </mergeCells>
  <printOptions horizontalCentered="1" verticalCentered="1"/>
  <pageMargins left="0.70866141732283472" right="0.70866141732283472" top="1.0236220472440944" bottom="0.31496062992125984" header="0.31496062992125984" footer="0.11811023622047245"/>
  <pageSetup paperSize="9" scale="110" orientation="landscape" r:id="rId1"/>
  <headerFooter>
    <oddHeader>&amp;C&amp;"-,Bold"&amp;20Rank Advancement Formula for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tabSelected="1" zoomScaleNormal="100" workbookViewId="0">
      <pane xSplit="1" ySplit="4" topLeftCell="B5" activePane="bottomRight" state="frozen"/>
      <selection activeCell="A54" sqref="A54"/>
      <selection pane="topRight" activeCell="A54" sqref="A54"/>
      <selection pane="bottomLeft" activeCell="A54" sqref="A54"/>
      <selection pane="bottomRight" activeCell="B6" sqref="B6:D7"/>
    </sheetView>
  </sheetViews>
  <sheetFormatPr defaultRowHeight="14.4" x14ac:dyDescent="0.3"/>
  <cols>
    <col min="1" max="1" width="45.33203125" customWidth="1"/>
    <col min="2" max="4" width="16.6640625" style="1" customWidth="1"/>
    <col min="5" max="5" width="3.33203125" customWidth="1"/>
  </cols>
  <sheetData>
    <row r="1" spans="1:5" ht="33" customHeight="1" x14ac:dyDescent="0.3">
      <c r="A1" s="67" t="s">
        <v>23</v>
      </c>
      <c r="B1" s="67"/>
      <c r="C1" s="67"/>
      <c r="D1" s="67"/>
    </row>
    <row r="3" spans="1:5" ht="21" x14ac:dyDescent="0.4">
      <c r="A3" s="19" t="s">
        <v>1</v>
      </c>
      <c r="B3" s="70" t="s">
        <v>31</v>
      </c>
      <c r="C3" s="70"/>
      <c r="D3" s="70"/>
    </row>
    <row r="4" spans="1:5" ht="28.8" x14ac:dyDescent="0.3">
      <c r="A4" s="26"/>
      <c r="B4" s="45" t="s">
        <v>50</v>
      </c>
      <c r="C4" s="45" t="s">
        <v>51</v>
      </c>
      <c r="D4" s="45" t="s">
        <v>52</v>
      </c>
    </row>
    <row r="5" spans="1:5" s="4" customFormat="1" ht="23.4" customHeight="1" thickBot="1" x14ac:dyDescent="0.35">
      <c r="A5" s="27" t="s">
        <v>5</v>
      </c>
      <c r="B5" s="17"/>
      <c r="C5" s="17"/>
      <c r="D5" s="17"/>
    </row>
    <row r="6" spans="1:5" s="4" customFormat="1" ht="27" customHeight="1" x14ac:dyDescent="0.3">
      <c r="A6" s="16" t="s">
        <v>16</v>
      </c>
      <c r="B6" s="91"/>
      <c r="C6" s="92"/>
      <c r="D6" s="93"/>
      <c r="E6" s="68" t="s">
        <v>4</v>
      </c>
    </row>
    <row r="7" spans="1:5" s="4" customFormat="1" ht="27" customHeight="1" thickBot="1" x14ac:dyDescent="0.35">
      <c r="A7" s="16" t="s">
        <v>15</v>
      </c>
      <c r="B7" s="94"/>
      <c r="C7" s="95"/>
      <c r="D7" s="96"/>
      <c r="E7" s="68"/>
    </row>
    <row r="8" spans="1:5" s="4" customFormat="1" ht="27" customHeight="1" x14ac:dyDescent="0.3">
      <c r="A8" s="3" t="s">
        <v>13</v>
      </c>
      <c r="B8" s="18">
        <f>B6-B7</f>
        <v>0</v>
      </c>
      <c r="C8" s="18">
        <f>C6-C7</f>
        <v>0</v>
      </c>
      <c r="D8" s="18">
        <f>D6-D7</f>
        <v>0</v>
      </c>
    </row>
    <row r="9" spans="1:5" s="4" customFormat="1" ht="27" customHeight="1" x14ac:dyDescent="0.3">
      <c r="A9" s="3" t="s">
        <v>111</v>
      </c>
      <c r="B9" s="56">
        <f>3000-B8</f>
        <v>3000</v>
      </c>
      <c r="C9" s="56">
        <f>3000-C8</f>
        <v>3000</v>
      </c>
      <c r="D9" s="56">
        <f>3000-D8</f>
        <v>3000</v>
      </c>
    </row>
    <row r="10" spans="1:5" s="4" customFormat="1" ht="27" customHeight="1" x14ac:dyDescent="0.3">
      <c r="A10" s="3" t="s">
        <v>14</v>
      </c>
      <c r="B10" s="56">
        <f>ROUNDUP((B9/250),0)</f>
        <v>12</v>
      </c>
      <c r="C10" s="56">
        <f t="shared" ref="C10:D10" si="0">ROUNDUP((C9/250),0)</f>
        <v>12</v>
      </c>
      <c r="D10" s="56">
        <f t="shared" si="0"/>
        <v>12</v>
      </c>
    </row>
    <row r="11" spans="1:5" s="4" customFormat="1" ht="27" customHeight="1" x14ac:dyDescent="0.3">
      <c r="A11" s="3" t="s">
        <v>109</v>
      </c>
      <c r="B11" s="5">
        <f>B10*2</f>
        <v>24</v>
      </c>
      <c r="C11" s="5">
        <f t="shared" ref="C11:D11" si="1">C10*2</f>
        <v>24</v>
      </c>
      <c r="D11" s="5">
        <f t="shared" si="1"/>
        <v>24</v>
      </c>
    </row>
    <row r="12" spans="1:5" s="4" customFormat="1" ht="27" customHeight="1" x14ac:dyDescent="0.3">
      <c r="A12" s="3" t="s">
        <v>110</v>
      </c>
      <c r="B12" s="5">
        <f>B11*2.5</f>
        <v>60</v>
      </c>
      <c r="C12" s="5">
        <f t="shared" ref="C12:D12" si="2">C11*2.5</f>
        <v>60</v>
      </c>
      <c r="D12" s="5">
        <f t="shared" si="2"/>
        <v>60</v>
      </c>
    </row>
    <row r="14" spans="1:5" ht="27" customHeight="1" x14ac:dyDescent="0.3">
      <c r="A14" s="8" t="s">
        <v>22</v>
      </c>
      <c r="B14" s="71">
        <f>9000-B8-C8-D8</f>
        <v>9000</v>
      </c>
      <c r="C14" s="72"/>
      <c r="D14" s="73"/>
    </row>
    <row r="15" spans="1:5" ht="27" customHeight="1" x14ac:dyDescent="0.3">
      <c r="A15" s="8" t="s">
        <v>0</v>
      </c>
      <c r="B15" s="71">
        <f>ROUNDUP((B14/250),0)</f>
        <v>36</v>
      </c>
      <c r="C15" s="72"/>
      <c r="D15" s="73"/>
    </row>
    <row r="16" spans="1:5" ht="27" customHeight="1" x14ac:dyDescent="0.3">
      <c r="A16" s="8" t="s">
        <v>2</v>
      </c>
      <c r="B16" s="71">
        <f>B15*2</f>
        <v>72</v>
      </c>
      <c r="C16" s="72"/>
      <c r="D16" s="73"/>
    </row>
    <row r="17" spans="1:4" ht="27" customHeight="1" x14ac:dyDescent="0.3">
      <c r="A17" s="8" t="s">
        <v>3</v>
      </c>
      <c r="B17" s="71">
        <f>B16*2.5</f>
        <v>180</v>
      </c>
      <c r="C17" s="72"/>
      <c r="D17" s="73"/>
    </row>
  </sheetData>
  <mergeCells count="7">
    <mergeCell ref="B16:D16"/>
    <mergeCell ref="B17:D17"/>
    <mergeCell ref="B3:D3"/>
    <mergeCell ref="E6:E7"/>
    <mergeCell ref="A1:D1"/>
    <mergeCell ref="B14:D14"/>
    <mergeCell ref="B15:D15"/>
  </mergeCells>
  <printOptions horizontalCentered="1" verticalCentered="1"/>
  <pageMargins left="0.70866141732283472" right="0.70866141732283472" top="1.0236220472440944" bottom="0.31496062992125984" header="0.31496062992125984" footer="0.11811023622047245"/>
  <pageSetup paperSize="9" scale="110" orientation="landscape" r:id="rId1"/>
  <headerFooter>
    <oddHeader>&amp;C&amp;"-,Bold"&amp;20Rank Advancement Formula for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zoomScaleNormal="100" workbookViewId="0">
      <pane xSplit="1" ySplit="6" topLeftCell="B7" activePane="bottomRight" state="frozen"/>
      <selection activeCell="A54" sqref="A54"/>
      <selection pane="topRight" activeCell="A54" sqref="A54"/>
      <selection pane="bottomLeft" activeCell="A54" sqref="A54"/>
      <selection pane="bottomRight" activeCell="B8" sqref="B8"/>
    </sheetView>
  </sheetViews>
  <sheetFormatPr defaultRowHeight="14.4" x14ac:dyDescent="0.3"/>
  <cols>
    <col min="1" max="1" width="45.5546875" customWidth="1"/>
    <col min="2" max="9" width="16.6640625" style="1" customWidth="1"/>
    <col min="10" max="10" width="3.33203125" customWidth="1"/>
  </cols>
  <sheetData>
    <row r="1" spans="1:10" ht="62.4" customHeight="1" x14ac:dyDescent="0.3">
      <c r="A1" s="44" t="s">
        <v>25</v>
      </c>
      <c r="B1" s="44"/>
      <c r="C1" s="44"/>
      <c r="D1" s="44"/>
      <c r="E1" s="44"/>
      <c r="F1" s="44"/>
      <c r="G1" s="44"/>
      <c r="H1" s="44"/>
      <c r="I1" s="6"/>
    </row>
    <row r="3" spans="1:10" ht="21" x14ac:dyDescent="0.4">
      <c r="A3" s="19" t="s">
        <v>1</v>
      </c>
      <c r="B3" s="81" t="s">
        <v>32</v>
      </c>
      <c r="C3" s="82"/>
      <c r="D3" s="82"/>
      <c r="E3" s="82"/>
      <c r="F3" s="82"/>
      <c r="G3" s="82"/>
      <c r="H3" s="82"/>
      <c r="I3" s="83"/>
    </row>
    <row r="4" spans="1:10" x14ac:dyDescent="0.3">
      <c r="A4" s="26"/>
      <c r="B4" s="76" t="s">
        <v>7</v>
      </c>
      <c r="C4" s="77"/>
      <c r="D4" s="78" t="s">
        <v>8</v>
      </c>
      <c r="E4" s="77"/>
      <c r="F4" s="78" t="s">
        <v>9</v>
      </c>
      <c r="G4" s="77"/>
      <c r="H4" s="79" t="s">
        <v>10</v>
      </c>
      <c r="I4" s="80"/>
    </row>
    <row r="5" spans="1:10" ht="23.4" customHeight="1" x14ac:dyDescent="0.3">
      <c r="A5" s="27" t="s">
        <v>5</v>
      </c>
      <c r="B5" s="51"/>
      <c r="C5" s="54"/>
      <c r="D5" s="53"/>
      <c r="E5" s="54"/>
      <c r="F5" s="53"/>
      <c r="G5" s="54"/>
      <c r="H5" s="52"/>
      <c r="I5" s="55"/>
    </row>
    <row r="6" spans="1:10" x14ac:dyDescent="0.3">
      <c r="A6" s="26"/>
      <c r="B6" s="2" t="s">
        <v>53</v>
      </c>
      <c r="C6" s="10" t="s">
        <v>54</v>
      </c>
      <c r="D6" s="12" t="s">
        <v>55</v>
      </c>
      <c r="E6" s="10" t="s">
        <v>56</v>
      </c>
      <c r="F6" s="12" t="s">
        <v>57</v>
      </c>
      <c r="G6" s="10" t="s">
        <v>58</v>
      </c>
      <c r="H6" s="9" t="s">
        <v>59</v>
      </c>
      <c r="I6" s="2" t="s">
        <v>60</v>
      </c>
    </row>
    <row r="7" spans="1:10" s="4" customFormat="1" ht="23.4" customHeight="1" thickBot="1" x14ac:dyDescent="0.35">
      <c r="A7" s="27" t="s">
        <v>5</v>
      </c>
      <c r="B7" s="17"/>
      <c r="C7" s="28"/>
      <c r="D7" s="29"/>
      <c r="E7" s="28"/>
      <c r="F7" s="29"/>
      <c r="G7" s="28"/>
      <c r="H7" s="30"/>
      <c r="I7" s="17"/>
    </row>
    <row r="8" spans="1:10" s="4" customFormat="1" ht="27" customHeight="1" thickTop="1" x14ac:dyDescent="0.3">
      <c r="A8" s="16" t="s">
        <v>16</v>
      </c>
      <c r="B8" s="20"/>
      <c r="C8" s="34"/>
      <c r="D8" s="35"/>
      <c r="E8" s="34"/>
      <c r="F8" s="35"/>
      <c r="G8" s="34"/>
      <c r="H8" s="36"/>
      <c r="I8" s="22"/>
      <c r="J8" s="68" t="s">
        <v>4</v>
      </c>
    </row>
    <row r="9" spans="1:10" s="4" customFormat="1" ht="27" customHeight="1" thickBot="1" x14ac:dyDescent="0.35">
      <c r="A9" s="16" t="s">
        <v>15</v>
      </c>
      <c r="B9" s="23"/>
      <c r="C9" s="37"/>
      <c r="D9" s="38"/>
      <c r="E9" s="37"/>
      <c r="F9" s="38"/>
      <c r="G9" s="37"/>
      <c r="H9" s="39"/>
      <c r="I9" s="25"/>
      <c r="J9" s="68"/>
    </row>
    <row r="10" spans="1:10" s="4" customFormat="1" ht="27" customHeight="1" thickTop="1" x14ac:dyDescent="0.3">
      <c r="A10" s="3" t="s">
        <v>13</v>
      </c>
      <c r="B10" s="18">
        <f>B8-B9</f>
        <v>0</v>
      </c>
      <c r="C10" s="31">
        <f t="shared" ref="C10:I10" si="0">C8-C9</f>
        <v>0</v>
      </c>
      <c r="D10" s="32">
        <f t="shared" si="0"/>
        <v>0</v>
      </c>
      <c r="E10" s="31">
        <f t="shared" si="0"/>
        <v>0</v>
      </c>
      <c r="F10" s="32">
        <f t="shared" si="0"/>
        <v>0</v>
      </c>
      <c r="G10" s="31">
        <f t="shared" si="0"/>
        <v>0</v>
      </c>
      <c r="H10" s="33">
        <f t="shared" si="0"/>
        <v>0</v>
      </c>
      <c r="I10" s="18">
        <f t="shared" si="0"/>
        <v>0</v>
      </c>
    </row>
    <row r="11" spans="1:10" s="4" customFormat="1" ht="27" customHeight="1" x14ac:dyDescent="0.3">
      <c r="A11" s="3" t="s">
        <v>108</v>
      </c>
      <c r="B11" s="5">
        <f>2000-B10</f>
        <v>2000</v>
      </c>
      <c r="C11" s="11">
        <f t="shared" ref="C11:I11" si="1">2000-C10</f>
        <v>2000</v>
      </c>
      <c r="D11" s="13">
        <f t="shared" si="1"/>
        <v>2000</v>
      </c>
      <c r="E11" s="11">
        <f t="shared" si="1"/>
        <v>2000</v>
      </c>
      <c r="F11" s="13">
        <f t="shared" si="1"/>
        <v>2000</v>
      </c>
      <c r="G11" s="11">
        <f t="shared" si="1"/>
        <v>2000</v>
      </c>
      <c r="H11" s="7">
        <f t="shared" si="1"/>
        <v>2000</v>
      </c>
      <c r="I11" s="5">
        <f t="shared" si="1"/>
        <v>2000</v>
      </c>
    </row>
    <row r="12" spans="1:10" s="4" customFormat="1" ht="27" customHeight="1" x14ac:dyDescent="0.3">
      <c r="A12" s="3" t="s">
        <v>14</v>
      </c>
      <c r="B12" s="5">
        <f>ROUNDUP((B11/250),0)</f>
        <v>8</v>
      </c>
      <c r="C12" s="11">
        <f t="shared" ref="C12:I12" si="2">ROUNDUP((C11/250),0)</f>
        <v>8</v>
      </c>
      <c r="D12" s="7">
        <f t="shared" si="2"/>
        <v>8</v>
      </c>
      <c r="E12" s="11">
        <f t="shared" si="2"/>
        <v>8</v>
      </c>
      <c r="F12" s="7">
        <f t="shared" si="2"/>
        <v>8</v>
      </c>
      <c r="G12" s="11">
        <f t="shared" si="2"/>
        <v>8</v>
      </c>
      <c r="H12" s="7">
        <f t="shared" si="2"/>
        <v>8</v>
      </c>
      <c r="I12" s="5">
        <f t="shared" si="2"/>
        <v>8</v>
      </c>
    </row>
    <row r="13" spans="1:10" s="4" customFormat="1" ht="27" customHeight="1" x14ac:dyDescent="0.3">
      <c r="A13" s="3" t="s">
        <v>109</v>
      </c>
      <c r="B13" s="5">
        <f>B12*2</f>
        <v>16</v>
      </c>
      <c r="C13" s="11">
        <f>C12*2</f>
        <v>16</v>
      </c>
      <c r="D13" s="7">
        <f t="shared" ref="D13:I13" si="3">D12*2</f>
        <v>16</v>
      </c>
      <c r="E13" s="11">
        <f t="shared" si="3"/>
        <v>16</v>
      </c>
      <c r="F13" s="7">
        <f t="shared" si="3"/>
        <v>16</v>
      </c>
      <c r="G13" s="11">
        <f t="shared" si="3"/>
        <v>16</v>
      </c>
      <c r="H13" s="7">
        <f t="shared" si="3"/>
        <v>16</v>
      </c>
      <c r="I13" s="5">
        <f t="shared" si="3"/>
        <v>16</v>
      </c>
    </row>
    <row r="14" spans="1:10" s="4" customFormat="1" ht="27" customHeight="1" x14ac:dyDescent="0.3">
      <c r="A14" s="3" t="s">
        <v>110</v>
      </c>
      <c r="B14" s="5">
        <f>B13*2.5</f>
        <v>40</v>
      </c>
      <c r="C14" s="11">
        <f t="shared" ref="C14:I14" si="4">C13*2.5</f>
        <v>40</v>
      </c>
      <c r="D14" s="13">
        <f t="shared" si="4"/>
        <v>40</v>
      </c>
      <c r="E14" s="11">
        <f t="shared" si="4"/>
        <v>40</v>
      </c>
      <c r="F14" s="13">
        <f t="shared" si="4"/>
        <v>40</v>
      </c>
      <c r="G14" s="11">
        <f t="shared" si="4"/>
        <v>40</v>
      </c>
      <c r="H14" s="7">
        <f t="shared" si="4"/>
        <v>40</v>
      </c>
      <c r="I14" s="5">
        <f t="shared" si="4"/>
        <v>40</v>
      </c>
    </row>
    <row r="16" spans="1:10" s="4" customFormat="1" ht="27" customHeight="1" x14ac:dyDescent="0.3">
      <c r="A16" s="8" t="s">
        <v>6</v>
      </c>
      <c r="B16" s="71">
        <f>5000-B10-C10</f>
        <v>5000</v>
      </c>
      <c r="C16" s="72"/>
      <c r="D16" s="74">
        <f>5000-D10-E10</f>
        <v>5000</v>
      </c>
      <c r="E16" s="75"/>
      <c r="F16" s="74">
        <f>5000-F10-G10</f>
        <v>5000</v>
      </c>
      <c r="G16" s="75"/>
      <c r="H16" s="74">
        <f>5000-H10-I10</f>
        <v>5000</v>
      </c>
      <c r="I16" s="73"/>
    </row>
    <row r="17" spans="1:9" ht="27" customHeight="1" x14ac:dyDescent="0.3">
      <c r="A17" s="8" t="s">
        <v>0</v>
      </c>
      <c r="B17" s="71">
        <f>ROUNDUP((B16/250),0)</f>
        <v>20</v>
      </c>
      <c r="C17" s="72"/>
      <c r="D17" s="74">
        <f t="shared" ref="D17" si="5">ROUNDUP((D16/250),0)</f>
        <v>20</v>
      </c>
      <c r="E17" s="75"/>
      <c r="F17" s="74">
        <f t="shared" ref="F17" si="6">ROUNDUP((F16/250),0)</f>
        <v>20</v>
      </c>
      <c r="G17" s="75"/>
      <c r="H17" s="74">
        <f t="shared" ref="H17" si="7">ROUNDUP((H16/250),0)</f>
        <v>20</v>
      </c>
      <c r="I17" s="73"/>
    </row>
    <row r="18" spans="1:9" ht="27" customHeight="1" x14ac:dyDescent="0.3">
      <c r="A18" s="8" t="s">
        <v>2</v>
      </c>
      <c r="B18" s="71">
        <f>B17*2</f>
        <v>40</v>
      </c>
      <c r="C18" s="72"/>
      <c r="D18" s="74">
        <f t="shared" ref="D18" si="8">D17*2</f>
        <v>40</v>
      </c>
      <c r="E18" s="75"/>
      <c r="F18" s="74">
        <f t="shared" ref="F18" si="9">F17*2</f>
        <v>40</v>
      </c>
      <c r="G18" s="75"/>
      <c r="H18" s="74">
        <f t="shared" ref="H18" si="10">H17*2</f>
        <v>40</v>
      </c>
      <c r="I18" s="73"/>
    </row>
    <row r="19" spans="1:9" ht="27" customHeight="1" x14ac:dyDescent="0.3">
      <c r="A19" s="8" t="s">
        <v>3</v>
      </c>
      <c r="B19" s="71">
        <f>B18*2.5</f>
        <v>100</v>
      </c>
      <c r="C19" s="72"/>
      <c r="D19" s="74">
        <f t="shared" ref="D19" si="11">D18*2.5</f>
        <v>100</v>
      </c>
      <c r="E19" s="75"/>
      <c r="F19" s="74">
        <f t="shared" ref="F19" si="12">F18*2.5</f>
        <v>100</v>
      </c>
      <c r="G19" s="75"/>
      <c r="H19" s="74">
        <f t="shared" ref="H19" si="13">H18*2.5</f>
        <v>100</v>
      </c>
      <c r="I19" s="73"/>
    </row>
  </sheetData>
  <mergeCells count="22">
    <mergeCell ref="J8:J9"/>
    <mergeCell ref="B4:C4"/>
    <mergeCell ref="D4:E4"/>
    <mergeCell ref="H4:I4"/>
    <mergeCell ref="B3:I3"/>
    <mergeCell ref="F4:G4"/>
    <mergeCell ref="B16:C16"/>
    <mergeCell ref="D16:E16"/>
    <mergeCell ref="F16:G16"/>
    <mergeCell ref="H16:I16"/>
    <mergeCell ref="B17:C17"/>
    <mergeCell ref="F17:G17"/>
    <mergeCell ref="B18:C18"/>
    <mergeCell ref="B19:C19"/>
    <mergeCell ref="D17:E17"/>
    <mergeCell ref="D18:E18"/>
    <mergeCell ref="D19:E19"/>
    <mergeCell ref="F18:G18"/>
    <mergeCell ref="F19:G19"/>
    <mergeCell ref="H17:I17"/>
    <mergeCell ref="H18:I18"/>
    <mergeCell ref="H19:I19"/>
  </mergeCells>
  <printOptions horizontalCentered="1" verticalCentered="1"/>
  <pageMargins left="0.27559055118110237" right="0.11811023622047245" top="1.0236220472440944" bottom="0.31496062992125984" header="0.31496062992125984" footer="0.11811023622047245"/>
  <pageSetup paperSize="9" scale="80" orientation="landscape" r:id="rId1"/>
  <headerFooter>
    <oddHeader>&amp;C&amp;"-,Bold"&amp;20Rank Advancement Formula for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zoomScaleNormal="100" workbookViewId="0">
      <pane xSplit="1" ySplit="6" topLeftCell="F7" activePane="bottomRight" state="frozen"/>
      <selection activeCell="A54" sqref="A54"/>
      <selection pane="topRight" activeCell="A54" sqref="A54"/>
      <selection pane="bottomLeft" activeCell="A54" sqref="A54"/>
      <selection pane="bottomRight" activeCell="F8" sqref="F8"/>
    </sheetView>
  </sheetViews>
  <sheetFormatPr defaultRowHeight="14.4" x14ac:dyDescent="0.3"/>
  <cols>
    <col min="1" max="1" width="45.6640625" customWidth="1"/>
    <col min="2" max="13" width="16.6640625" style="1" customWidth="1"/>
    <col min="14" max="14" width="3.33203125" customWidth="1"/>
  </cols>
  <sheetData>
    <row r="1" spans="1:14" ht="65.400000000000006" customHeight="1" x14ac:dyDescent="0.3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4" ht="21" x14ac:dyDescent="0.4">
      <c r="A3" s="19" t="s">
        <v>1</v>
      </c>
      <c r="B3" s="84" t="s">
        <v>28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4" x14ac:dyDescent="0.3">
      <c r="A4" s="26"/>
      <c r="B4" s="76" t="s">
        <v>17</v>
      </c>
      <c r="C4" s="79"/>
      <c r="D4" s="77"/>
      <c r="E4" s="78" t="s">
        <v>18</v>
      </c>
      <c r="F4" s="79"/>
      <c r="G4" s="77"/>
      <c r="H4" s="78" t="s">
        <v>19</v>
      </c>
      <c r="I4" s="79"/>
      <c r="J4" s="77"/>
      <c r="K4" s="79" t="s">
        <v>20</v>
      </c>
      <c r="L4" s="79"/>
      <c r="M4" s="80"/>
    </row>
    <row r="5" spans="1:14" ht="23.4" customHeight="1" x14ac:dyDescent="0.3">
      <c r="A5" s="27" t="s">
        <v>5</v>
      </c>
      <c r="B5" s="51"/>
      <c r="C5" s="52"/>
      <c r="D5" s="52"/>
      <c r="E5" s="53"/>
      <c r="F5" s="52"/>
      <c r="G5" s="54"/>
      <c r="H5" s="52"/>
      <c r="I5" s="52"/>
      <c r="J5" s="54"/>
      <c r="K5" s="52"/>
      <c r="L5" s="52"/>
      <c r="M5" s="55"/>
    </row>
    <row r="6" spans="1:14" ht="28.8" x14ac:dyDescent="0.3">
      <c r="A6" s="26"/>
      <c r="B6" s="45" t="s">
        <v>96</v>
      </c>
      <c r="C6" s="45" t="s">
        <v>97</v>
      </c>
      <c r="D6" s="45" t="s">
        <v>98</v>
      </c>
      <c r="E6" s="46" t="s">
        <v>99</v>
      </c>
      <c r="F6" s="45" t="s">
        <v>100</v>
      </c>
      <c r="G6" s="47" t="s">
        <v>101</v>
      </c>
      <c r="H6" s="48" t="s">
        <v>102</v>
      </c>
      <c r="I6" s="45" t="s">
        <v>103</v>
      </c>
      <c r="J6" s="49" t="s">
        <v>104</v>
      </c>
      <c r="K6" s="48" t="s">
        <v>105</v>
      </c>
      <c r="L6" s="48" t="s">
        <v>106</v>
      </c>
      <c r="M6" s="45" t="s">
        <v>107</v>
      </c>
    </row>
    <row r="7" spans="1:14" s="4" customFormat="1" ht="23.4" customHeight="1" thickBot="1" x14ac:dyDescent="0.35">
      <c r="A7" s="27" t="s">
        <v>5</v>
      </c>
      <c r="B7" s="17"/>
      <c r="C7" s="17"/>
      <c r="D7" s="40"/>
      <c r="E7" s="29"/>
      <c r="F7" s="17"/>
      <c r="G7" s="28"/>
      <c r="H7" s="30"/>
      <c r="I7" s="17"/>
      <c r="J7" s="41"/>
      <c r="K7" s="30"/>
      <c r="L7" s="30"/>
      <c r="M7" s="17"/>
    </row>
    <row r="8" spans="1:14" s="4" customFormat="1" ht="27" customHeight="1" thickTop="1" x14ac:dyDescent="0.3">
      <c r="A8" s="16" t="s">
        <v>16</v>
      </c>
      <c r="B8" s="20"/>
      <c r="C8" s="21"/>
      <c r="D8" s="21"/>
      <c r="E8" s="20"/>
      <c r="F8" s="21"/>
      <c r="G8" s="21"/>
      <c r="H8" s="20"/>
      <c r="I8" s="21"/>
      <c r="J8" s="21"/>
      <c r="K8" s="20"/>
      <c r="L8" s="21"/>
      <c r="M8" s="21"/>
      <c r="N8" s="68" t="s">
        <v>4</v>
      </c>
    </row>
    <row r="9" spans="1:14" s="4" customFormat="1" ht="27" customHeight="1" thickBot="1" x14ac:dyDescent="0.35">
      <c r="A9" s="16" t="s">
        <v>15</v>
      </c>
      <c r="B9" s="23"/>
      <c r="C9" s="24"/>
      <c r="D9" s="24"/>
      <c r="E9" s="23"/>
      <c r="F9" s="24"/>
      <c r="G9" s="24"/>
      <c r="H9" s="23"/>
      <c r="I9" s="24"/>
      <c r="J9" s="24"/>
      <c r="K9" s="23"/>
      <c r="L9" s="24"/>
      <c r="M9" s="24"/>
      <c r="N9" s="68"/>
    </row>
    <row r="10" spans="1:14" s="4" customFormat="1" ht="27" customHeight="1" thickTop="1" x14ac:dyDescent="0.3">
      <c r="A10" s="3" t="s">
        <v>13</v>
      </c>
      <c r="B10" s="18">
        <f>B8-B9</f>
        <v>0</v>
      </c>
      <c r="C10" s="18">
        <f t="shared" ref="C10:M10" si="0">C8-C9</f>
        <v>0</v>
      </c>
      <c r="D10" s="18">
        <f t="shared" ref="D10" si="1">D8-D9</f>
        <v>0</v>
      </c>
      <c r="E10" s="32">
        <f t="shared" si="0"/>
        <v>0</v>
      </c>
      <c r="F10" s="18">
        <f t="shared" si="0"/>
        <v>0</v>
      </c>
      <c r="G10" s="31">
        <f t="shared" ref="G10" si="2">G8-G9</f>
        <v>0</v>
      </c>
      <c r="H10" s="33">
        <f t="shared" si="0"/>
        <v>0</v>
      </c>
      <c r="I10" s="18">
        <f t="shared" si="0"/>
        <v>0</v>
      </c>
      <c r="J10" s="42">
        <f t="shared" ref="J10" si="3">J8-J9</f>
        <v>0</v>
      </c>
      <c r="K10" s="33">
        <f t="shared" si="0"/>
        <v>0</v>
      </c>
      <c r="L10" s="33">
        <f t="shared" ref="L10" si="4">L8-L9</f>
        <v>0</v>
      </c>
      <c r="M10" s="18">
        <f t="shared" si="0"/>
        <v>0</v>
      </c>
    </row>
    <row r="11" spans="1:14" s="4" customFormat="1" ht="27" customHeight="1" x14ac:dyDescent="0.3">
      <c r="A11" s="3" t="s">
        <v>111</v>
      </c>
      <c r="B11" s="5">
        <f>3000-B10</f>
        <v>3000</v>
      </c>
      <c r="C11" s="5">
        <f>3000-C10</f>
        <v>3000</v>
      </c>
      <c r="D11" s="5">
        <f>3000-D10</f>
        <v>3000</v>
      </c>
      <c r="E11" s="13">
        <f t="shared" ref="E11:M11" si="5">3000-E10</f>
        <v>3000</v>
      </c>
      <c r="F11" s="5">
        <f t="shared" si="5"/>
        <v>3000</v>
      </c>
      <c r="G11" s="11">
        <f t="shared" si="5"/>
        <v>3000</v>
      </c>
      <c r="H11" s="7">
        <f t="shared" si="5"/>
        <v>3000</v>
      </c>
      <c r="I11" s="5">
        <f t="shared" si="5"/>
        <v>3000</v>
      </c>
      <c r="J11" s="14">
        <f t="shared" si="5"/>
        <v>3000</v>
      </c>
      <c r="K11" s="7">
        <f t="shared" si="5"/>
        <v>3000</v>
      </c>
      <c r="L11" s="7">
        <f t="shared" si="5"/>
        <v>3000</v>
      </c>
      <c r="M11" s="5">
        <f t="shared" si="5"/>
        <v>3000</v>
      </c>
    </row>
    <row r="12" spans="1:14" s="4" customFormat="1" ht="27" customHeight="1" x14ac:dyDescent="0.3">
      <c r="A12" s="3" t="s">
        <v>14</v>
      </c>
      <c r="B12" s="5">
        <f>ROUNDUP((B11/250),0)</f>
        <v>12</v>
      </c>
      <c r="C12" s="5">
        <f t="shared" ref="C12:M12" si="6">ROUNDUP((C11/250),0)</f>
        <v>12</v>
      </c>
      <c r="D12" s="11">
        <f t="shared" ref="D12" si="7">ROUNDUP((D11/250),0)</f>
        <v>12</v>
      </c>
      <c r="E12" s="7">
        <f t="shared" si="6"/>
        <v>12</v>
      </c>
      <c r="F12" s="5">
        <f t="shared" si="6"/>
        <v>12</v>
      </c>
      <c r="G12" s="11">
        <f t="shared" ref="G12" si="8">ROUNDUP((G11/250),0)</f>
        <v>12</v>
      </c>
      <c r="H12" s="7">
        <f t="shared" si="6"/>
        <v>12</v>
      </c>
      <c r="I12" s="5">
        <f t="shared" si="6"/>
        <v>12</v>
      </c>
      <c r="J12" s="14">
        <f t="shared" ref="J12" si="9">ROUNDUP((J11/250),0)</f>
        <v>12</v>
      </c>
      <c r="K12" s="7">
        <f t="shared" si="6"/>
        <v>12</v>
      </c>
      <c r="L12" s="7">
        <f t="shared" ref="L12" si="10">ROUNDUP((L11/250),0)</f>
        <v>12</v>
      </c>
      <c r="M12" s="5">
        <f t="shared" si="6"/>
        <v>12</v>
      </c>
    </row>
    <row r="13" spans="1:14" s="4" customFormat="1" ht="27" customHeight="1" x14ac:dyDescent="0.3">
      <c r="A13" s="3" t="s">
        <v>109</v>
      </c>
      <c r="B13" s="5">
        <f>B12*2</f>
        <v>24</v>
      </c>
      <c r="C13" s="5">
        <f>C12*2</f>
        <v>24</v>
      </c>
      <c r="D13" s="11">
        <f>D12*2</f>
        <v>24</v>
      </c>
      <c r="E13" s="7">
        <f t="shared" ref="E13:M13" si="11">E12*2</f>
        <v>24</v>
      </c>
      <c r="F13" s="5">
        <f t="shared" si="11"/>
        <v>24</v>
      </c>
      <c r="G13" s="11">
        <f t="shared" ref="G13" si="12">G12*2</f>
        <v>24</v>
      </c>
      <c r="H13" s="7">
        <f t="shared" si="11"/>
        <v>24</v>
      </c>
      <c r="I13" s="5">
        <f t="shared" si="11"/>
        <v>24</v>
      </c>
      <c r="J13" s="14">
        <f t="shared" ref="J13" si="13">J12*2</f>
        <v>24</v>
      </c>
      <c r="K13" s="7">
        <f t="shared" si="11"/>
        <v>24</v>
      </c>
      <c r="L13" s="7">
        <f t="shared" ref="L13" si="14">L12*2</f>
        <v>24</v>
      </c>
      <c r="M13" s="5">
        <f t="shared" si="11"/>
        <v>24</v>
      </c>
    </row>
    <row r="14" spans="1:14" s="4" customFormat="1" ht="27" customHeight="1" x14ac:dyDescent="0.3">
      <c r="A14" s="3" t="s">
        <v>110</v>
      </c>
      <c r="B14" s="5">
        <f>B13*2.5</f>
        <v>60</v>
      </c>
      <c r="C14" s="5">
        <f t="shared" ref="C14:M14" si="15">C13*2.5</f>
        <v>60</v>
      </c>
      <c r="D14" s="5">
        <f t="shared" ref="D14" si="16">D13*2.5</f>
        <v>60</v>
      </c>
      <c r="E14" s="13">
        <f t="shared" si="15"/>
        <v>60</v>
      </c>
      <c r="F14" s="5">
        <f t="shared" si="15"/>
        <v>60</v>
      </c>
      <c r="G14" s="11">
        <f t="shared" ref="G14" si="17">G13*2.5</f>
        <v>60</v>
      </c>
      <c r="H14" s="7">
        <f t="shared" si="15"/>
        <v>60</v>
      </c>
      <c r="I14" s="5">
        <f t="shared" si="15"/>
        <v>60</v>
      </c>
      <c r="J14" s="14">
        <f t="shared" ref="J14" si="18">J13*2.5</f>
        <v>60</v>
      </c>
      <c r="K14" s="7">
        <f t="shared" si="15"/>
        <v>60</v>
      </c>
      <c r="L14" s="7">
        <f t="shared" ref="L14" si="19">L13*2.5</f>
        <v>60</v>
      </c>
      <c r="M14" s="5">
        <f t="shared" si="15"/>
        <v>60</v>
      </c>
    </row>
    <row r="16" spans="1:14" s="4" customFormat="1" ht="27" customHeight="1" x14ac:dyDescent="0.3">
      <c r="A16" s="8" t="s">
        <v>21</v>
      </c>
      <c r="B16" s="71">
        <f>9000-B10-C10-D10</f>
        <v>9000</v>
      </c>
      <c r="C16" s="72"/>
      <c r="D16" s="75"/>
      <c r="E16" s="74">
        <f>9000-E10-F10-G10</f>
        <v>9000</v>
      </c>
      <c r="F16" s="72"/>
      <c r="G16" s="75"/>
      <c r="H16" s="74">
        <f>9000-H10-I10-J10</f>
        <v>9000</v>
      </c>
      <c r="I16" s="72"/>
      <c r="J16" s="75"/>
      <c r="K16" s="74">
        <f>9000-K10-L10-M10</f>
        <v>9000</v>
      </c>
      <c r="L16" s="72"/>
      <c r="M16" s="73"/>
    </row>
    <row r="17" spans="1:13" ht="27" customHeight="1" x14ac:dyDescent="0.3">
      <c r="A17" s="8" t="s">
        <v>0</v>
      </c>
      <c r="B17" s="71">
        <f>ROUNDUP((B16/250),0)</f>
        <v>36</v>
      </c>
      <c r="C17" s="72"/>
      <c r="D17" s="75"/>
      <c r="E17" s="74">
        <f t="shared" ref="E17" si="20">ROUNDUP((E16/250),0)</f>
        <v>36</v>
      </c>
      <c r="F17" s="72"/>
      <c r="G17" s="75"/>
      <c r="H17" s="74">
        <f t="shared" ref="H17" si="21">ROUNDUP((H16/250),0)</f>
        <v>36</v>
      </c>
      <c r="I17" s="72"/>
      <c r="J17" s="75"/>
      <c r="K17" s="74">
        <f t="shared" ref="K17" si="22">ROUNDUP((K16/250),0)</f>
        <v>36</v>
      </c>
      <c r="L17" s="72"/>
      <c r="M17" s="73"/>
    </row>
    <row r="18" spans="1:13" ht="27" customHeight="1" x14ac:dyDescent="0.3">
      <c r="A18" s="8" t="s">
        <v>2</v>
      </c>
      <c r="B18" s="71">
        <f>B17*2</f>
        <v>72</v>
      </c>
      <c r="C18" s="72"/>
      <c r="D18" s="75"/>
      <c r="E18" s="74">
        <f t="shared" ref="E18" si="23">E17*2</f>
        <v>72</v>
      </c>
      <c r="F18" s="72"/>
      <c r="G18" s="75"/>
      <c r="H18" s="74">
        <f t="shared" ref="H18" si="24">H17*2</f>
        <v>72</v>
      </c>
      <c r="I18" s="72"/>
      <c r="J18" s="75"/>
      <c r="K18" s="74">
        <f t="shared" ref="K18" si="25">K17*2</f>
        <v>72</v>
      </c>
      <c r="L18" s="72"/>
      <c r="M18" s="73"/>
    </row>
    <row r="19" spans="1:13" ht="27" customHeight="1" x14ac:dyDescent="0.3">
      <c r="A19" s="8" t="s">
        <v>3</v>
      </c>
      <c r="B19" s="71">
        <f>B18*2.5</f>
        <v>180</v>
      </c>
      <c r="C19" s="72"/>
      <c r="D19" s="75"/>
      <c r="E19" s="74">
        <f t="shared" ref="E19" si="26">E18*2.5</f>
        <v>180</v>
      </c>
      <c r="F19" s="72"/>
      <c r="G19" s="75"/>
      <c r="H19" s="74">
        <f t="shared" ref="H19" si="27">H18*2.5</f>
        <v>180</v>
      </c>
      <c r="I19" s="72"/>
      <c r="J19" s="75"/>
      <c r="K19" s="74">
        <f t="shared" ref="K19" si="28">K18*2.5</f>
        <v>180</v>
      </c>
      <c r="L19" s="72"/>
      <c r="M19" s="73"/>
    </row>
  </sheetData>
  <mergeCells count="22">
    <mergeCell ref="K18:M18"/>
    <mergeCell ref="K19:M19"/>
    <mergeCell ref="H18:J18"/>
    <mergeCell ref="H19:J19"/>
    <mergeCell ref="B17:D17"/>
    <mergeCell ref="B18:D18"/>
    <mergeCell ref="B19:D19"/>
    <mergeCell ref="E17:G17"/>
    <mergeCell ref="E18:G18"/>
    <mergeCell ref="E19:G19"/>
    <mergeCell ref="N8:N9"/>
    <mergeCell ref="K16:M16"/>
    <mergeCell ref="K17:M17"/>
    <mergeCell ref="B16:D16"/>
    <mergeCell ref="B3:M3"/>
    <mergeCell ref="K4:M4"/>
    <mergeCell ref="B4:D4"/>
    <mergeCell ref="E4:G4"/>
    <mergeCell ref="H4:J4"/>
    <mergeCell ref="H16:J16"/>
    <mergeCell ref="H17:J17"/>
    <mergeCell ref="E16:G16"/>
  </mergeCells>
  <printOptions horizontalCentered="1" verticalCentered="1"/>
  <pageMargins left="0.11811023622047245" right="0.11811023622047245" top="1.0236220472440944" bottom="0.31496062992125984" header="0.31496062992125984" footer="0.11811023622047245"/>
  <pageSetup paperSize="9" scale="55" orientation="landscape" r:id="rId1"/>
  <headerFooter>
    <oddHeader>&amp;C&amp;"-,Bold"&amp;20Rank Advancement Formula for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zoomScaleNormal="100" workbookViewId="0">
      <pane xSplit="1" ySplit="6" topLeftCell="B7" activePane="bottomRight" state="frozen"/>
      <selection activeCell="A54" sqref="A54"/>
      <selection pane="topRight" activeCell="A54" sqref="A54"/>
      <selection pane="bottomLeft" activeCell="A54" sqref="A54"/>
      <selection pane="bottomRight" activeCell="B8" sqref="B8"/>
    </sheetView>
  </sheetViews>
  <sheetFormatPr defaultRowHeight="14.4" x14ac:dyDescent="0.3"/>
  <cols>
    <col min="1" max="1" width="45.5546875" customWidth="1"/>
    <col min="2" max="13" width="16.6640625" style="1" customWidth="1"/>
    <col min="14" max="14" width="3.33203125" customWidth="1"/>
  </cols>
  <sheetData>
    <row r="1" spans="1:14" ht="65.400000000000006" customHeight="1" x14ac:dyDescent="0.3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4" ht="21" x14ac:dyDescent="0.4">
      <c r="A3" s="19" t="s">
        <v>1</v>
      </c>
      <c r="B3" s="84" t="s">
        <v>27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4" x14ac:dyDescent="0.3">
      <c r="A4" s="26"/>
      <c r="B4" s="76" t="s">
        <v>17</v>
      </c>
      <c r="C4" s="79"/>
      <c r="D4" s="77"/>
      <c r="E4" s="78" t="s">
        <v>18</v>
      </c>
      <c r="F4" s="79"/>
      <c r="G4" s="77"/>
      <c r="H4" s="78" t="s">
        <v>19</v>
      </c>
      <c r="I4" s="79"/>
      <c r="J4" s="77"/>
      <c r="K4" s="79" t="s">
        <v>20</v>
      </c>
      <c r="L4" s="79"/>
      <c r="M4" s="80"/>
    </row>
    <row r="5" spans="1:14" ht="23.4" customHeight="1" x14ac:dyDescent="0.3">
      <c r="A5" s="27" t="s">
        <v>5</v>
      </c>
      <c r="B5" s="51"/>
      <c r="C5" s="52"/>
      <c r="D5" s="52"/>
      <c r="E5" s="53"/>
      <c r="F5" s="52"/>
      <c r="G5" s="54"/>
      <c r="H5" s="52"/>
      <c r="I5" s="52"/>
      <c r="J5" s="54"/>
      <c r="K5" s="52"/>
      <c r="L5" s="52"/>
      <c r="M5" s="55"/>
    </row>
    <row r="6" spans="1:14" ht="28.8" x14ac:dyDescent="0.3">
      <c r="A6" s="26"/>
      <c r="B6" s="45" t="s">
        <v>96</v>
      </c>
      <c r="C6" s="45" t="s">
        <v>97</v>
      </c>
      <c r="D6" s="45" t="s">
        <v>98</v>
      </c>
      <c r="E6" s="46" t="s">
        <v>99</v>
      </c>
      <c r="F6" s="45" t="s">
        <v>100</v>
      </c>
      <c r="G6" s="47" t="s">
        <v>101</v>
      </c>
      <c r="H6" s="48" t="s">
        <v>102</v>
      </c>
      <c r="I6" s="45" t="s">
        <v>103</v>
      </c>
      <c r="J6" s="49" t="s">
        <v>104</v>
      </c>
      <c r="K6" s="48" t="s">
        <v>105</v>
      </c>
      <c r="L6" s="48" t="s">
        <v>106</v>
      </c>
      <c r="M6" s="45" t="s">
        <v>107</v>
      </c>
    </row>
    <row r="7" spans="1:14" s="4" customFormat="1" ht="23.4" customHeight="1" thickBot="1" x14ac:dyDescent="0.35">
      <c r="A7" s="27" t="s">
        <v>5</v>
      </c>
      <c r="B7" s="17"/>
      <c r="C7" s="17"/>
      <c r="D7" s="40"/>
      <c r="E7" s="29"/>
      <c r="F7" s="17"/>
      <c r="G7" s="28"/>
      <c r="H7" s="30"/>
      <c r="I7" s="17"/>
      <c r="J7" s="41"/>
      <c r="K7" s="30"/>
      <c r="L7" s="30"/>
      <c r="M7" s="17"/>
    </row>
    <row r="8" spans="1:14" s="4" customFormat="1" ht="27" customHeight="1" thickTop="1" x14ac:dyDescent="0.3">
      <c r="A8" s="16" t="s">
        <v>16</v>
      </c>
      <c r="B8" s="20"/>
      <c r="C8" s="21"/>
      <c r="D8" s="21"/>
      <c r="E8" s="20"/>
      <c r="F8" s="21"/>
      <c r="G8" s="21"/>
      <c r="H8" s="20"/>
      <c r="I8" s="21"/>
      <c r="J8" s="21"/>
      <c r="K8" s="20"/>
      <c r="L8" s="21"/>
      <c r="M8" s="21"/>
      <c r="N8" s="68" t="s">
        <v>4</v>
      </c>
    </row>
    <row r="9" spans="1:14" s="4" customFormat="1" ht="27" customHeight="1" thickBot="1" x14ac:dyDescent="0.35">
      <c r="A9" s="16" t="s">
        <v>15</v>
      </c>
      <c r="B9" s="23"/>
      <c r="C9" s="24"/>
      <c r="D9" s="24"/>
      <c r="E9" s="23"/>
      <c r="F9" s="24"/>
      <c r="G9" s="24"/>
      <c r="H9" s="23"/>
      <c r="I9" s="24"/>
      <c r="J9" s="24"/>
      <c r="K9" s="23"/>
      <c r="L9" s="24"/>
      <c r="M9" s="24"/>
      <c r="N9" s="68"/>
    </row>
    <row r="10" spans="1:14" s="4" customFormat="1" ht="27" customHeight="1" thickTop="1" x14ac:dyDescent="0.3">
      <c r="A10" s="3" t="s">
        <v>13</v>
      </c>
      <c r="B10" s="18">
        <f>B8-B9</f>
        <v>0</v>
      </c>
      <c r="C10" s="18">
        <f t="shared" ref="C10:M10" si="0">C8-C9</f>
        <v>0</v>
      </c>
      <c r="D10" s="18">
        <f t="shared" si="0"/>
        <v>0</v>
      </c>
      <c r="E10" s="32">
        <f t="shared" si="0"/>
        <v>0</v>
      </c>
      <c r="F10" s="18">
        <f t="shared" si="0"/>
        <v>0</v>
      </c>
      <c r="G10" s="31">
        <f t="shared" si="0"/>
        <v>0</v>
      </c>
      <c r="H10" s="33">
        <f t="shared" si="0"/>
        <v>0</v>
      </c>
      <c r="I10" s="18">
        <f t="shared" si="0"/>
        <v>0</v>
      </c>
      <c r="J10" s="42">
        <f t="shared" si="0"/>
        <v>0</v>
      </c>
      <c r="K10" s="33">
        <f t="shared" si="0"/>
        <v>0</v>
      </c>
      <c r="L10" s="33">
        <f t="shared" si="0"/>
        <v>0</v>
      </c>
      <c r="M10" s="18">
        <f t="shared" si="0"/>
        <v>0</v>
      </c>
    </row>
    <row r="11" spans="1:14" s="4" customFormat="1" ht="27" customHeight="1" x14ac:dyDescent="0.3">
      <c r="A11" s="3" t="s">
        <v>111</v>
      </c>
      <c r="B11" s="5">
        <f t="shared" ref="B11:M11" si="1">3000-B10</f>
        <v>3000</v>
      </c>
      <c r="C11" s="5">
        <f t="shared" si="1"/>
        <v>3000</v>
      </c>
      <c r="D11" s="5">
        <f t="shared" si="1"/>
        <v>3000</v>
      </c>
      <c r="E11" s="13">
        <f t="shared" si="1"/>
        <v>3000</v>
      </c>
      <c r="F11" s="5">
        <f t="shared" si="1"/>
        <v>3000</v>
      </c>
      <c r="G11" s="11">
        <f t="shared" si="1"/>
        <v>3000</v>
      </c>
      <c r="H11" s="7">
        <f t="shared" si="1"/>
        <v>3000</v>
      </c>
      <c r="I11" s="5">
        <f t="shared" si="1"/>
        <v>3000</v>
      </c>
      <c r="J11" s="14">
        <f t="shared" si="1"/>
        <v>3000</v>
      </c>
      <c r="K11" s="7">
        <f t="shared" si="1"/>
        <v>3000</v>
      </c>
      <c r="L11" s="7">
        <f t="shared" si="1"/>
        <v>3000</v>
      </c>
      <c r="M11" s="5">
        <f t="shared" si="1"/>
        <v>3000</v>
      </c>
    </row>
    <row r="12" spans="1:14" s="4" customFormat="1" ht="27" customHeight="1" x14ac:dyDescent="0.3">
      <c r="A12" s="3" t="s">
        <v>14</v>
      </c>
      <c r="B12" s="5">
        <f>ROUNDUP((B11/250),0)</f>
        <v>12</v>
      </c>
      <c r="C12" s="5">
        <f t="shared" ref="C12:M12" si="2">ROUNDUP((C11/250),0)</f>
        <v>12</v>
      </c>
      <c r="D12" s="11">
        <f t="shared" si="2"/>
        <v>12</v>
      </c>
      <c r="E12" s="7">
        <f t="shared" si="2"/>
        <v>12</v>
      </c>
      <c r="F12" s="5">
        <f t="shared" si="2"/>
        <v>12</v>
      </c>
      <c r="G12" s="11">
        <f t="shared" si="2"/>
        <v>12</v>
      </c>
      <c r="H12" s="7">
        <f t="shared" si="2"/>
        <v>12</v>
      </c>
      <c r="I12" s="5">
        <f t="shared" si="2"/>
        <v>12</v>
      </c>
      <c r="J12" s="14">
        <f t="shared" si="2"/>
        <v>12</v>
      </c>
      <c r="K12" s="7">
        <f t="shared" si="2"/>
        <v>12</v>
      </c>
      <c r="L12" s="7">
        <f t="shared" si="2"/>
        <v>12</v>
      </c>
      <c r="M12" s="5">
        <f t="shared" si="2"/>
        <v>12</v>
      </c>
    </row>
    <row r="13" spans="1:14" s="4" customFormat="1" ht="27" customHeight="1" x14ac:dyDescent="0.3">
      <c r="A13" s="3" t="s">
        <v>109</v>
      </c>
      <c r="B13" s="5">
        <f>B12*2</f>
        <v>24</v>
      </c>
      <c r="C13" s="5">
        <f>C12*2</f>
        <v>24</v>
      </c>
      <c r="D13" s="11">
        <f>D12*2</f>
        <v>24</v>
      </c>
      <c r="E13" s="7">
        <f t="shared" ref="E13:M13" si="3">E12*2</f>
        <v>24</v>
      </c>
      <c r="F13" s="5">
        <f t="shared" si="3"/>
        <v>24</v>
      </c>
      <c r="G13" s="11">
        <f t="shared" si="3"/>
        <v>24</v>
      </c>
      <c r="H13" s="7">
        <f t="shared" si="3"/>
        <v>24</v>
      </c>
      <c r="I13" s="5">
        <f t="shared" si="3"/>
        <v>24</v>
      </c>
      <c r="J13" s="14">
        <f t="shared" si="3"/>
        <v>24</v>
      </c>
      <c r="K13" s="7">
        <f t="shared" si="3"/>
        <v>24</v>
      </c>
      <c r="L13" s="7">
        <f t="shared" si="3"/>
        <v>24</v>
      </c>
      <c r="M13" s="5">
        <f t="shared" si="3"/>
        <v>24</v>
      </c>
    </row>
    <row r="14" spans="1:14" s="4" customFormat="1" ht="27" customHeight="1" x14ac:dyDescent="0.3">
      <c r="A14" s="3" t="s">
        <v>110</v>
      </c>
      <c r="B14" s="5">
        <f>B13*2.5</f>
        <v>60</v>
      </c>
      <c r="C14" s="5">
        <f t="shared" ref="C14:M14" si="4">C13*2.5</f>
        <v>60</v>
      </c>
      <c r="D14" s="5">
        <f t="shared" si="4"/>
        <v>60</v>
      </c>
      <c r="E14" s="13">
        <f t="shared" si="4"/>
        <v>60</v>
      </c>
      <c r="F14" s="5">
        <f t="shared" si="4"/>
        <v>60</v>
      </c>
      <c r="G14" s="11">
        <f t="shared" si="4"/>
        <v>60</v>
      </c>
      <c r="H14" s="7">
        <f t="shared" si="4"/>
        <v>60</v>
      </c>
      <c r="I14" s="5">
        <f t="shared" si="4"/>
        <v>60</v>
      </c>
      <c r="J14" s="14">
        <f t="shared" si="4"/>
        <v>60</v>
      </c>
      <c r="K14" s="7">
        <f t="shared" si="4"/>
        <v>60</v>
      </c>
      <c r="L14" s="7">
        <f t="shared" si="4"/>
        <v>60</v>
      </c>
      <c r="M14" s="5">
        <f t="shared" si="4"/>
        <v>60</v>
      </c>
    </row>
    <row r="16" spans="1:14" s="4" customFormat="1" ht="27" customHeight="1" x14ac:dyDescent="0.3">
      <c r="A16" s="8" t="s">
        <v>21</v>
      </c>
      <c r="B16" s="71">
        <f>9000-B10-C10-D10</f>
        <v>9000</v>
      </c>
      <c r="C16" s="72"/>
      <c r="D16" s="75"/>
      <c r="E16" s="74">
        <f>9000-E10-F10-G10</f>
        <v>9000</v>
      </c>
      <c r="F16" s="72"/>
      <c r="G16" s="75"/>
      <c r="H16" s="74">
        <f>9000-H10-I10-J10</f>
        <v>9000</v>
      </c>
      <c r="I16" s="72"/>
      <c r="J16" s="75"/>
      <c r="K16" s="74">
        <f>9000-K10-L10-M10</f>
        <v>9000</v>
      </c>
      <c r="L16" s="72"/>
      <c r="M16" s="73"/>
    </row>
    <row r="17" spans="1:13" ht="27" customHeight="1" x14ac:dyDescent="0.3">
      <c r="A17" s="8" t="s">
        <v>0</v>
      </c>
      <c r="B17" s="71">
        <f>ROUNDUP((B16/250),0)</f>
        <v>36</v>
      </c>
      <c r="C17" s="72"/>
      <c r="D17" s="75"/>
      <c r="E17" s="74">
        <f t="shared" ref="E17" si="5">ROUNDUP((E16/250),0)</f>
        <v>36</v>
      </c>
      <c r="F17" s="72"/>
      <c r="G17" s="75"/>
      <c r="H17" s="74">
        <f t="shared" ref="H17" si="6">ROUNDUP((H16/250),0)</f>
        <v>36</v>
      </c>
      <c r="I17" s="72"/>
      <c r="J17" s="75"/>
      <c r="K17" s="74">
        <f t="shared" ref="K17" si="7">ROUNDUP((K16/250),0)</f>
        <v>36</v>
      </c>
      <c r="L17" s="72"/>
      <c r="M17" s="73"/>
    </row>
    <row r="18" spans="1:13" ht="27" customHeight="1" x14ac:dyDescent="0.3">
      <c r="A18" s="8" t="s">
        <v>2</v>
      </c>
      <c r="B18" s="71">
        <f>B17*2</f>
        <v>72</v>
      </c>
      <c r="C18" s="72"/>
      <c r="D18" s="75"/>
      <c r="E18" s="74">
        <f t="shared" ref="E18" si="8">E17*2</f>
        <v>72</v>
      </c>
      <c r="F18" s="72"/>
      <c r="G18" s="75"/>
      <c r="H18" s="74">
        <f t="shared" ref="H18" si="9">H17*2</f>
        <v>72</v>
      </c>
      <c r="I18" s="72"/>
      <c r="J18" s="75"/>
      <c r="K18" s="74">
        <f t="shared" ref="K18" si="10">K17*2</f>
        <v>72</v>
      </c>
      <c r="L18" s="72"/>
      <c r="M18" s="73"/>
    </row>
    <row r="19" spans="1:13" ht="27" customHeight="1" x14ac:dyDescent="0.3">
      <c r="A19" s="8" t="s">
        <v>3</v>
      </c>
      <c r="B19" s="71">
        <f>B18*2.5</f>
        <v>180</v>
      </c>
      <c r="C19" s="72"/>
      <c r="D19" s="75"/>
      <c r="E19" s="74">
        <f t="shared" ref="E19" si="11">E18*2.5</f>
        <v>180</v>
      </c>
      <c r="F19" s="72"/>
      <c r="G19" s="75"/>
      <c r="H19" s="74">
        <f t="shared" ref="H19" si="12">H18*2.5</f>
        <v>180</v>
      </c>
      <c r="I19" s="72"/>
      <c r="J19" s="75"/>
      <c r="K19" s="74">
        <f t="shared" ref="K19" si="13">K18*2.5</f>
        <v>180</v>
      </c>
      <c r="L19" s="72"/>
      <c r="M19" s="73"/>
    </row>
  </sheetData>
  <mergeCells count="22">
    <mergeCell ref="B18:D18"/>
    <mergeCell ref="E18:G18"/>
    <mergeCell ref="H18:J18"/>
    <mergeCell ref="K18:M18"/>
    <mergeCell ref="B19:D19"/>
    <mergeCell ref="E19:G19"/>
    <mergeCell ref="H19:J19"/>
    <mergeCell ref="K19:M19"/>
    <mergeCell ref="N8:N9"/>
    <mergeCell ref="B16:D16"/>
    <mergeCell ref="E16:G16"/>
    <mergeCell ref="H16:J16"/>
    <mergeCell ref="K16:M16"/>
    <mergeCell ref="B17:D17"/>
    <mergeCell ref="E17:G17"/>
    <mergeCell ref="H17:J17"/>
    <mergeCell ref="K17:M17"/>
    <mergeCell ref="B3:M3"/>
    <mergeCell ref="B4:D4"/>
    <mergeCell ref="E4:G4"/>
    <mergeCell ref="H4:J4"/>
    <mergeCell ref="K4:M4"/>
  </mergeCells>
  <printOptions horizontalCentered="1" verticalCentered="1"/>
  <pageMargins left="0.11811023622047245" right="0.11811023622047245" top="1.0236220472440944" bottom="0.31496062992125984" header="0.31496062992125984" footer="0.11811023622047245"/>
  <pageSetup paperSize="9" scale="55" orientation="landscape" r:id="rId1"/>
  <headerFooter>
    <oddHeader>&amp;C&amp;"-,Bold"&amp;20Rank Advancement Formula for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Manager</vt:lpstr>
      <vt:lpstr>Director</vt:lpstr>
      <vt:lpstr>Executive</vt:lpstr>
      <vt:lpstr>Elite</vt:lpstr>
      <vt:lpstr>Premier</vt:lpstr>
      <vt:lpstr>Silver</vt:lpstr>
      <vt:lpstr>Gold</vt:lpstr>
      <vt:lpstr>Platinum</vt:lpstr>
      <vt:lpstr>Diamond</vt:lpstr>
      <vt:lpstr>Blue Diamond</vt:lpstr>
      <vt:lpstr>Presidential Diamond</vt:lpstr>
      <vt:lpstr>'Blue Diamond'!Print_Area</vt:lpstr>
      <vt:lpstr>Diamond!Print_Area</vt:lpstr>
      <vt:lpstr>Director!Print_Area</vt:lpstr>
      <vt:lpstr>Elite!Print_Area</vt:lpstr>
      <vt:lpstr>Executive!Print_Area</vt:lpstr>
      <vt:lpstr>Gold!Print_Area</vt:lpstr>
      <vt:lpstr>Manager!Print_Area</vt:lpstr>
      <vt:lpstr>Platinum!Print_Area</vt:lpstr>
      <vt:lpstr>Premier!Print_Area</vt:lpstr>
      <vt:lpstr>'Presidential Diamond'!Print_Area</vt:lpstr>
      <vt:lpstr>Silver!Print_Area</vt:lpstr>
      <vt:lpstr>'Blue Diamond'!Print_Titles</vt:lpstr>
      <vt:lpstr>'Presidential Diamond'!Print_Titles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Stoves</dc:creator>
  <cp:lastModifiedBy>Tracy Stoves</cp:lastModifiedBy>
  <cp:lastPrinted>2017-04-26T06:45:00Z</cp:lastPrinted>
  <dcterms:created xsi:type="dcterms:W3CDTF">2016-10-23T21:48:45Z</dcterms:created>
  <dcterms:modified xsi:type="dcterms:W3CDTF">2018-03-14T03:51:03Z</dcterms:modified>
</cp:coreProperties>
</file>